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8_{E643EC93-08E4-4EAB-9C39-01468A7EA68D}" xr6:coauthVersionLast="47" xr6:coauthVersionMax="47" xr10:uidLastSave="{00000000-0000-0000-0000-000000000000}"/>
  <workbookProtection workbookAlgorithmName="SHA-512" workbookHashValue="deWMBStaXtwm/0Kakmv8kbE8nrQJgDtAt0e48sirtjKcM89yEZGWqbTKLqveem26pN9FdtIYN4xDJIJ/k8pqSg==" workbookSaltValue="BPltauJMMujxjplZAZGjIg==" workbookSpinCount="100000" lockStructure="1"/>
  <bookViews>
    <workbookView xWindow="-28920" yWindow="-135" windowWidth="29040" windowHeight="15720" tabRatio="834" xr2:uid="{00000000-000D-0000-FFFF-FFFF00000000}"/>
  </bookViews>
  <sheets>
    <sheet name="Ventilation Cowls" sheetId="35" r:id="rId1"/>
    <sheet name="Cowl Data" sheetId="38" state="hidden" r:id="rId2"/>
  </sheets>
  <definedNames>
    <definedName name="_xlnm.Print_Area" localSheetId="0">'Ventilation Cowls'!$B$2:$M$59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5" l="1"/>
  <c r="H8" i="35"/>
  <c r="I8" i="35"/>
  <c r="J8" i="35"/>
  <c r="K8" i="35"/>
  <c r="G9" i="35"/>
  <c r="H9" i="35"/>
  <c r="I9" i="35"/>
  <c r="J9" i="35"/>
  <c r="K9" i="35"/>
  <c r="G10" i="35"/>
  <c r="H10" i="35"/>
  <c r="I10" i="35"/>
  <c r="J10" i="35"/>
  <c r="K10" i="35"/>
  <c r="G11" i="35"/>
  <c r="H11" i="35"/>
  <c r="I11" i="35"/>
  <c r="J11" i="35"/>
  <c r="K11" i="35"/>
  <c r="G12" i="35"/>
  <c r="H12" i="35"/>
  <c r="I12" i="35"/>
  <c r="J12" i="35"/>
  <c r="K12" i="35"/>
  <c r="G13" i="35"/>
  <c r="H13" i="35"/>
  <c r="I13" i="35"/>
  <c r="J13" i="35"/>
  <c r="K13" i="35"/>
  <c r="G14" i="35"/>
  <c r="H14" i="35"/>
  <c r="I14" i="35"/>
  <c r="J14" i="35"/>
  <c r="K14" i="35"/>
  <c r="G15" i="35"/>
  <c r="H15" i="35"/>
  <c r="I15" i="35"/>
  <c r="J15" i="35"/>
  <c r="K15" i="35"/>
  <c r="G16" i="35"/>
  <c r="H16" i="35"/>
  <c r="I16" i="35"/>
  <c r="J16" i="35"/>
  <c r="K16" i="35"/>
  <c r="G17" i="35"/>
  <c r="H17" i="35"/>
  <c r="I17" i="35"/>
  <c r="J17" i="35"/>
  <c r="K17" i="35"/>
  <c r="G18" i="35"/>
  <c r="H18" i="35"/>
  <c r="I18" i="35"/>
  <c r="J18" i="35"/>
  <c r="K18" i="35"/>
  <c r="G19" i="35"/>
  <c r="H19" i="35"/>
  <c r="I19" i="35"/>
  <c r="J19" i="35"/>
  <c r="K19" i="35"/>
  <c r="G20" i="35"/>
  <c r="H20" i="35"/>
  <c r="I20" i="35"/>
  <c r="J20" i="35"/>
  <c r="K20" i="35"/>
  <c r="G21" i="35"/>
  <c r="H21" i="35"/>
  <c r="I21" i="35"/>
  <c r="J21" i="35"/>
  <c r="K21" i="35"/>
  <c r="G22" i="35"/>
  <c r="H22" i="35"/>
  <c r="I22" i="35"/>
  <c r="J22" i="35"/>
  <c r="K22" i="35"/>
  <c r="G23" i="35"/>
  <c r="H23" i="35"/>
  <c r="I23" i="35"/>
  <c r="J23" i="35"/>
  <c r="K23" i="35"/>
  <c r="G24" i="35"/>
  <c r="H24" i="35"/>
  <c r="I24" i="35"/>
  <c r="J24" i="35"/>
  <c r="K24" i="35"/>
  <c r="G25" i="35"/>
  <c r="H25" i="35"/>
  <c r="I25" i="35"/>
  <c r="J25" i="35"/>
  <c r="K25" i="35"/>
  <c r="G26" i="35"/>
  <c r="H26" i="35"/>
  <c r="I26" i="35"/>
  <c r="J26" i="35"/>
  <c r="K26" i="35"/>
  <c r="G27" i="35"/>
  <c r="H27" i="35"/>
  <c r="I27" i="35"/>
  <c r="J27" i="35"/>
  <c r="K27" i="35"/>
  <c r="G28" i="35"/>
  <c r="H28" i="35"/>
  <c r="I28" i="35"/>
  <c r="J28" i="35"/>
  <c r="K28" i="35"/>
  <c r="G29" i="35"/>
  <c r="H29" i="35"/>
  <c r="I29" i="35"/>
  <c r="J29" i="35"/>
  <c r="K29" i="35"/>
  <c r="G30" i="35"/>
  <c r="H30" i="35"/>
  <c r="I30" i="35"/>
  <c r="J30" i="35"/>
  <c r="K30" i="35"/>
  <c r="G31" i="35"/>
  <c r="H31" i="35"/>
  <c r="I31" i="35"/>
  <c r="J31" i="35"/>
  <c r="K31" i="35"/>
  <c r="G32" i="35"/>
  <c r="H32" i="35"/>
  <c r="I32" i="35"/>
  <c r="J32" i="35"/>
  <c r="K32" i="35"/>
  <c r="G33" i="35"/>
  <c r="H33" i="35"/>
  <c r="I33" i="35"/>
  <c r="J33" i="35"/>
  <c r="K33" i="35"/>
  <c r="G34" i="35"/>
  <c r="H34" i="35"/>
  <c r="I34" i="35"/>
  <c r="J34" i="35"/>
  <c r="K34" i="35"/>
  <c r="G35" i="35"/>
  <c r="H35" i="35"/>
  <c r="I35" i="35"/>
  <c r="J35" i="35"/>
  <c r="K35" i="35"/>
  <c r="G36" i="35"/>
  <c r="H36" i="35"/>
  <c r="I36" i="35"/>
  <c r="J36" i="35"/>
  <c r="K36" i="35"/>
  <c r="G37" i="35"/>
  <c r="H37" i="35"/>
  <c r="I37" i="35"/>
  <c r="J37" i="35"/>
  <c r="K37" i="35"/>
  <c r="G38" i="35"/>
  <c r="H38" i="35"/>
  <c r="I38" i="35"/>
  <c r="J38" i="35"/>
  <c r="K38" i="35"/>
  <c r="G39" i="35"/>
  <c r="H39" i="35"/>
  <c r="I39" i="35"/>
  <c r="J39" i="35"/>
  <c r="K39" i="35"/>
  <c r="G40" i="35"/>
  <c r="H40" i="35"/>
  <c r="I40" i="35"/>
  <c r="J40" i="35"/>
  <c r="K40" i="35"/>
  <c r="G41" i="35"/>
  <c r="H41" i="35"/>
  <c r="I41" i="35"/>
  <c r="J41" i="35"/>
  <c r="K41" i="35"/>
  <c r="G42" i="35"/>
  <c r="H42" i="35"/>
  <c r="I42" i="35"/>
  <c r="J42" i="35"/>
  <c r="K42" i="35"/>
  <c r="G43" i="35"/>
  <c r="H43" i="35"/>
  <c r="I43" i="35"/>
  <c r="J43" i="35"/>
  <c r="K43" i="35"/>
  <c r="G44" i="35"/>
  <c r="H44" i="35"/>
  <c r="I44" i="35"/>
  <c r="J44" i="35"/>
  <c r="K44" i="35"/>
  <c r="G45" i="35"/>
  <c r="H45" i="35"/>
  <c r="I45" i="35"/>
  <c r="J45" i="35"/>
  <c r="K45" i="35"/>
  <c r="G46" i="35"/>
  <c r="H46" i="35"/>
  <c r="I46" i="35"/>
  <c r="J46" i="35"/>
  <c r="K46" i="35"/>
  <c r="G47" i="35"/>
  <c r="H47" i="35"/>
  <c r="I47" i="35"/>
  <c r="J47" i="35"/>
  <c r="K47" i="35"/>
  <c r="G48" i="35"/>
  <c r="H48" i="35"/>
  <c r="I48" i="35"/>
  <c r="J48" i="35"/>
  <c r="K48" i="35"/>
  <c r="G49" i="35"/>
  <c r="H49" i="35"/>
  <c r="I49" i="35"/>
  <c r="J49" i="35"/>
  <c r="K49" i="35"/>
  <c r="G50" i="35"/>
  <c r="H50" i="35"/>
  <c r="I50" i="35"/>
  <c r="J50" i="35"/>
  <c r="K50" i="35"/>
  <c r="G51" i="35"/>
  <c r="H51" i="35"/>
  <c r="I51" i="35"/>
  <c r="J51" i="35"/>
  <c r="K51" i="35"/>
  <c r="G52" i="35"/>
  <c r="H52" i="35"/>
  <c r="I52" i="35"/>
  <c r="J52" i="35"/>
  <c r="K52" i="35"/>
  <c r="G53" i="35"/>
  <c r="H53" i="35"/>
  <c r="I53" i="35"/>
  <c r="J53" i="35"/>
  <c r="K53" i="35"/>
  <c r="G54" i="35"/>
  <c r="H54" i="35"/>
  <c r="I54" i="35"/>
  <c r="J54" i="35"/>
  <c r="K54" i="35"/>
  <c r="G55" i="35"/>
  <c r="H55" i="35"/>
  <c r="I55" i="35"/>
  <c r="J55" i="35"/>
  <c r="K55" i="35"/>
  <c r="G56" i="35"/>
  <c r="H56" i="35"/>
  <c r="I56" i="35"/>
  <c r="J56" i="35"/>
  <c r="K56" i="35"/>
  <c r="G57" i="35"/>
  <c r="H57" i="35"/>
  <c r="I57" i="35"/>
  <c r="J57" i="35"/>
  <c r="K57" i="35"/>
  <c r="G58" i="35"/>
  <c r="H58" i="35"/>
  <c r="I58" i="35"/>
  <c r="J58" i="35"/>
  <c r="K58" i="35"/>
  <c r="G59" i="35"/>
  <c r="H59" i="35"/>
  <c r="I59" i="35"/>
  <c r="J59" i="35"/>
  <c r="K59" i="35"/>
  <c r="K7" i="35"/>
  <c r="J7" i="35"/>
  <c r="I7" i="35"/>
  <c r="H7" i="35"/>
  <c r="G7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D14" i="38"/>
  <c r="I14" i="38" s="1"/>
  <c r="D15" i="38"/>
  <c r="G15" i="38" s="1"/>
  <c r="D16" i="38"/>
  <c r="G16" i="38" s="1"/>
  <c r="D17" i="38"/>
  <c r="H17" i="38" s="1"/>
  <c r="D18" i="38"/>
  <c r="J18" i="38" s="1"/>
  <c r="E12" i="35" s="1"/>
  <c r="D19" i="38"/>
  <c r="J19" i="38" s="1"/>
  <c r="D20" i="38"/>
  <c r="J20" i="38" s="1"/>
  <c r="D21" i="38"/>
  <c r="J21" i="38" s="1"/>
  <c r="D22" i="38"/>
  <c r="J22" i="38" s="1"/>
  <c r="D23" i="38"/>
  <c r="J23" i="38" s="1"/>
  <c r="D24" i="38"/>
  <c r="H24" i="38" s="1"/>
  <c r="D25" i="38"/>
  <c r="H25" i="38" s="1"/>
  <c r="D26" i="38"/>
  <c r="J26" i="38" s="1"/>
  <c r="D27" i="38"/>
  <c r="J27" i="38" s="1"/>
  <c r="D28" i="38"/>
  <c r="J28" i="38" s="1"/>
  <c r="D29" i="38"/>
  <c r="J29" i="38" s="1"/>
  <c r="D30" i="38"/>
  <c r="D31" i="38"/>
  <c r="D32" i="38"/>
  <c r="F32" i="38" s="1"/>
  <c r="D33" i="38"/>
  <c r="J33" i="38" s="1"/>
  <c r="D34" i="38"/>
  <c r="J34" i="38" s="1"/>
  <c r="D35" i="38"/>
  <c r="J35" i="38" s="1"/>
  <c r="D36" i="38"/>
  <c r="H36" i="38" s="1"/>
  <c r="D37" i="38"/>
  <c r="H37" i="38" s="1"/>
  <c r="D38" i="38"/>
  <c r="H38" i="38" s="1"/>
  <c r="D39" i="38"/>
  <c r="G39" i="38" s="1"/>
  <c r="D40" i="38"/>
  <c r="J40" i="38" s="1"/>
  <c r="D41" i="38"/>
  <c r="I41" i="38" s="1"/>
  <c r="D42" i="38"/>
  <c r="D43" i="38"/>
  <c r="D44" i="38"/>
  <c r="J44" i="38" s="1"/>
  <c r="D45" i="38"/>
  <c r="J45" i="38" s="1"/>
  <c r="D46" i="38"/>
  <c r="J46" i="38" s="1"/>
  <c r="D47" i="38"/>
  <c r="J47" i="38" s="1"/>
  <c r="D48" i="38"/>
  <c r="H48" i="38" s="1"/>
  <c r="D49" i="38"/>
  <c r="H49" i="38" s="1"/>
  <c r="D50" i="38"/>
  <c r="E50" i="38" s="1"/>
  <c r="D51" i="38"/>
  <c r="H51" i="38" s="1"/>
  <c r="D52" i="38"/>
  <c r="I52" i="38" s="1"/>
  <c r="D53" i="38"/>
  <c r="I53" i="38" s="1"/>
  <c r="D54" i="38"/>
  <c r="I54" i="38" s="1"/>
  <c r="D55" i="38"/>
  <c r="D56" i="38"/>
  <c r="F56" i="38" s="1"/>
  <c r="D57" i="38"/>
  <c r="J57" i="38" s="1"/>
  <c r="D58" i="38"/>
  <c r="J58" i="38" s="1"/>
  <c r="D59" i="38"/>
  <c r="J59" i="38" s="1"/>
  <c r="D60" i="38"/>
  <c r="H60" i="38" s="1"/>
  <c r="D61" i="38"/>
  <c r="H61" i="38" s="1"/>
  <c r="D62" i="38"/>
  <c r="I62" i="38" s="1"/>
  <c r="D63" i="38"/>
  <c r="I63" i="38" s="1"/>
  <c r="D64" i="38"/>
  <c r="E64" i="38" s="1"/>
  <c r="D65" i="38"/>
  <c r="J65" i="38" s="1"/>
  <c r="D13" i="38"/>
  <c r="J13" i="38" s="1"/>
  <c r="J16" i="38"/>
  <c r="J30" i="38"/>
  <c r="J31" i="38"/>
  <c r="J32" i="38"/>
  <c r="J42" i="38"/>
  <c r="J43" i="38"/>
  <c r="J52" i="38"/>
  <c r="J53" i="38"/>
  <c r="J54" i="38"/>
  <c r="J55" i="38"/>
  <c r="J56" i="38"/>
  <c r="J64" i="38"/>
  <c r="I19" i="38"/>
  <c r="I21" i="38"/>
  <c r="I23" i="38"/>
  <c r="I28" i="38"/>
  <c r="I30" i="38"/>
  <c r="I31" i="38"/>
  <c r="I33" i="38"/>
  <c r="I35" i="38"/>
  <c r="I40" i="38"/>
  <c r="I42" i="38"/>
  <c r="I43" i="38"/>
  <c r="I45" i="38"/>
  <c r="I47" i="38"/>
  <c r="I55" i="38"/>
  <c r="I56" i="38"/>
  <c r="I57" i="38"/>
  <c r="I59" i="38"/>
  <c r="H19" i="38"/>
  <c r="H21" i="38"/>
  <c r="H22" i="38"/>
  <c r="H23" i="38"/>
  <c r="H28" i="38"/>
  <c r="H29" i="38"/>
  <c r="H30" i="38"/>
  <c r="H31" i="38"/>
  <c r="H33" i="38"/>
  <c r="H34" i="38"/>
  <c r="H35" i="38"/>
  <c r="H40" i="38"/>
  <c r="H42" i="38"/>
  <c r="H43" i="38"/>
  <c r="H45" i="38"/>
  <c r="H47" i="38"/>
  <c r="H52" i="38"/>
  <c r="H54" i="38"/>
  <c r="H55" i="38"/>
  <c r="H56" i="38"/>
  <c r="H57" i="38"/>
  <c r="H58" i="38"/>
  <c r="H59" i="38"/>
  <c r="H64" i="38"/>
  <c r="G19" i="38"/>
  <c r="G21" i="38"/>
  <c r="G22" i="38"/>
  <c r="G23" i="38"/>
  <c r="G26" i="38"/>
  <c r="G27" i="38"/>
  <c r="G28" i="38"/>
  <c r="G29" i="38"/>
  <c r="G30" i="38"/>
  <c r="G31" i="38"/>
  <c r="G32" i="38"/>
  <c r="G33" i="38"/>
  <c r="G35" i="38"/>
  <c r="G40" i="38"/>
  <c r="G41" i="38"/>
  <c r="G42" i="38"/>
  <c r="G43" i="38"/>
  <c r="G44" i="38"/>
  <c r="G45" i="38"/>
  <c r="G47" i="38"/>
  <c r="G52" i="38"/>
  <c r="G54" i="38"/>
  <c r="G55" i="38"/>
  <c r="G56" i="38"/>
  <c r="G57" i="38"/>
  <c r="G59" i="38"/>
  <c r="F19" i="38"/>
  <c r="F21" i="38"/>
  <c r="F22" i="38"/>
  <c r="F23" i="38"/>
  <c r="F24" i="38"/>
  <c r="F25" i="38"/>
  <c r="F28" i="38"/>
  <c r="F30" i="38"/>
  <c r="F31" i="38"/>
  <c r="F33" i="38"/>
  <c r="F34" i="38"/>
  <c r="F35" i="38"/>
  <c r="F36" i="38"/>
  <c r="F37" i="38"/>
  <c r="F40" i="38"/>
  <c r="F42" i="38"/>
  <c r="F43" i="38"/>
  <c r="F45" i="38"/>
  <c r="F46" i="38"/>
  <c r="F47" i="38"/>
  <c r="F48" i="38"/>
  <c r="F49" i="38"/>
  <c r="F52" i="38"/>
  <c r="F54" i="38"/>
  <c r="F55" i="38"/>
  <c r="F57" i="38"/>
  <c r="F58" i="38"/>
  <c r="F59" i="38"/>
  <c r="F60" i="38"/>
  <c r="F61" i="38"/>
  <c r="F64" i="38"/>
  <c r="F13" i="38"/>
  <c r="E19" i="38"/>
  <c r="E21" i="38"/>
  <c r="E22" i="38"/>
  <c r="E23" i="38"/>
  <c r="E28" i="38"/>
  <c r="E30" i="38"/>
  <c r="E31" i="38"/>
  <c r="E33" i="38"/>
  <c r="E35" i="38"/>
  <c r="E40" i="38"/>
  <c r="E41" i="38"/>
  <c r="E42" i="38"/>
  <c r="E43" i="38"/>
  <c r="E44" i="38"/>
  <c r="E45" i="38"/>
  <c r="E47" i="38"/>
  <c r="E54" i="38"/>
  <c r="E55" i="38"/>
  <c r="E56" i="38"/>
  <c r="E57" i="38"/>
  <c r="E58" i="38"/>
  <c r="E59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13" i="38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57" i="35"/>
  <c r="L58" i="35"/>
  <c r="L59" i="35"/>
  <c r="L7" i="35"/>
  <c r="H27" i="38" l="1"/>
  <c r="I26" i="38"/>
  <c r="E63" i="38"/>
  <c r="G50" i="38"/>
  <c r="I51" i="38"/>
  <c r="E62" i="38"/>
  <c r="E46" i="38"/>
  <c r="E32" i="38"/>
  <c r="F65" i="38"/>
  <c r="F53" i="38"/>
  <c r="F41" i="38"/>
  <c r="F29" i="38"/>
  <c r="G64" i="38"/>
  <c r="H63" i="38"/>
  <c r="I65" i="38"/>
  <c r="I50" i="38"/>
  <c r="I32" i="38"/>
  <c r="J63" i="38"/>
  <c r="J41" i="38"/>
  <c r="J14" i="38"/>
  <c r="E26" i="38"/>
  <c r="H41" i="38"/>
  <c r="G65" i="38"/>
  <c r="H50" i="38"/>
  <c r="G63" i="38"/>
  <c r="H62" i="38"/>
  <c r="H46" i="38"/>
  <c r="H32" i="38"/>
  <c r="I64" i="38"/>
  <c r="J62" i="38"/>
  <c r="F63" i="38"/>
  <c r="F51" i="38"/>
  <c r="F39" i="38"/>
  <c r="F27" i="38"/>
  <c r="G62" i="38"/>
  <c r="J39" i="38"/>
  <c r="E29" i="38"/>
  <c r="F62" i="38"/>
  <c r="F50" i="38"/>
  <c r="F38" i="38"/>
  <c r="F26" i="38"/>
  <c r="H44" i="38"/>
  <c r="I44" i="38"/>
  <c r="I29" i="38"/>
  <c r="J38" i="38"/>
  <c r="I27" i="38"/>
  <c r="E39" i="38"/>
  <c r="H26" i="38"/>
  <c r="E52" i="38"/>
  <c r="E38" i="38"/>
  <c r="G53" i="38"/>
  <c r="G38" i="38"/>
  <c r="H53" i="38"/>
  <c r="H39" i="38"/>
  <c r="I39" i="38"/>
  <c r="J50" i="38"/>
  <c r="E27" i="38"/>
  <c r="E53" i="38"/>
  <c r="J51" i="38"/>
  <c r="I38" i="38"/>
  <c r="E65" i="38"/>
  <c r="E51" i="38"/>
  <c r="F44" i="38"/>
  <c r="E34" i="38"/>
  <c r="F17" i="38"/>
  <c r="G51" i="38"/>
  <c r="H65" i="38"/>
  <c r="E20" i="38"/>
  <c r="F20" i="38"/>
  <c r="G20" i="38"/>
  <c r="G18" i="38"/>
  <c r="I20" i="38"/>
  <c r="H20" i="38"/>
  <c r="G13" i="38"/>
  <c r="H13" i="38"/>
  <c r="I13" i="38"/>
  <c r="H18" i="38"/>
  <c r="I18" i="38"/>
  <c r="E18" i="38"/>
  <c r="F18" i="38"/>
  <c r="E16" i="38"/>
  <c r="H16" i="38"/>
  <c r="E10" i="35" s="1"/>
  <c r="I16" i="38"/>
  <c r="F16" i="38"/>
  <c r="G17" i="38"/>
  <c r="E17" i="38"/>
  <c r="I17" i="38"/>
  <c r="J17" i="38"/>
  <c r="E11" i="35" s="1"/>
  <c r="I15" i="38"/>
  <c r="E9" i="35" s="1"/>
  <c r="H14" i="38"/>
  <c r="H15" i="38"/>
  <c r="J15" i="38"/>
  <c r="E15" i="38"/>
  <c r="F15" i="38"/>
  <c r="G14" i="38"/>
  <c r="E14" i="38"/>
  <c r="F14" i="38"/>
  <c r="E8" i="35" s="1"/>
  <c r="I61" i="38"/>
  <c r="I49" i="38"/>
  <c r="I37" i="38"/>
  <c r="I25" i="38"/>
  <c r="I60" i="38"/>
  <c r="I48" i="38"/>
  <c r="I36" i="38"/>
  <c r="I24" i="38"/>
  <c r="G61" i="38"/>
  <c r="G49" i="38"/>
  <c r="G37" i="38"/>
  <c r="G25" i="38"/>
  <c r="G60" i="38"/>
  <c r="G48" i="38"/>
  <c r="G36" i="38"/>
  <c r="G24" i="38"/>
  <c r="I58" i="38"/>
  <c r="I46" i="38"/>
  <c r="I34" i="38"/>
  <c r="I22" i="38"/>
  <c r="E61" i="38"/>
  <c r="E49" i="38"/>
  <c r="E37" i="38"/>
  <c r="E25" i="38"/>
  <c r="J61" i="38"/>
  <c r="J49" i="38"/>
  <c r="J37" i="38"/>
  <c r="J25" i="38"/>
  <c r="E60" i="38"/>
  <c r="E48" i="38"/>
  <c r="E36" i="38"/>
  <c r="E24" i="38"/>
  <c r="G58" i="38"/>
  <c r="G46" i="38"/>
  <c r="G34" i="38"/>
  <c r="J60" i="38"/>
  <c r="J48" i="38"/>
  <c r="J36" i="38"/>
  <c r="J24" i="38"/>
  <c r="E13" i="38"/>
  <c r="E7" i="35" s="1"/>
</calcChain>
</file>

<file path=xl/sharedStrings.xml><?xml version="1.0" encoding="utf-8"?>
<sst xmlns="http://schemas.openxmlformats.org/spreadsheetml/2006/main" count="183" uniqueCount="91">
  <si>
    <t>Pressure Loss (Pa)</t>
  </si>
  <si>
    <t>Project:</t>
  </si>
  <si>
    <t>Date:</t>
  </si>
  <si>
    <t>Author:</t>
  </si>
  <si>
    <t>Backing Screen Type</t>
  </si>
  <si>
    <t>Notes</t>
  </si>
  <si>
    <t>Product Link</t>
  </si>
  <si>
    <t>Ventilation Cowl Calculator</t>
  </si>
  <si>
    <t>Cowl ID</t>
  </si>
  <si>
    <t>Cowl Model</t>
  </si>
  <si>
    <t>Profile</t>
  </si>
  <si>
    <t>Overall Height</t>
  </si>
  <si>
    <t>Overall Width</t>
  </si>
  <si>
    <t>Spigot Diameter</t>
  </si>
  <si>
    <t>Volumetric Air Flow Rate (L/S)</t>
  </si>
  <si>
    <t xml:space="preserve">W: www.ventuer.co                                                                                          E: sales@ventuer.co                                                                                          P: +64 9 973 3616 </t>
  </si>
  <si>
    <t>WC-01</t>
  </si>
  <si>
    <t>WC-02</t>
  </si>
  <si>
    <t>WC-03</t>
  </si>
  <si>
    <t>WC-04</t>
  </si>
  <si>
    <t>WC-05</t>
  </si>
  <si>
    <t>WC-06</t>
  </si>
  <si>
    <t>WC-07</t>
  </si>
  <si>
    <t>WC-08</t>
  </si>
  <si>
    <t>WC-09</t>
  </si>
  <si>
    <t>WC-10</t>
  </si>
  <si>
    <t>WC-11</t>
  </si>
  <si>
    <t>WC-12</t>
  </si>
  <si>
    <t>WC-13</t>
  </si>
  <si>
    <t>WC-14</t>
  </si>
  <si>
    <t>WC-15</t>
  </si>
  <si>
    <t>WC-16</t>
  </si>
  <si>
    <t>WC-17</t>
  </si>
  <si>
    <t>WC-18</t>
  </si>
  <si>
    <t>WC-19</t>
  </si>
  <si>
    <t>WC-20</t>
  </si>
  <si>
    <t>WC-21</t>
  </si>
  <si>
    <t>WC-22</t>
  </si>
  <si>
    <t>WC-23</t>
  </si>
  <si>
    <t>WC-24</t>
  </si>
  <si>
    <t>WC-25</t>
  </si>
  <si>
    <t>WC-26</t>
  </si>
  <si>
    <t>WC-27</t>
  </si>
  <si>
    <t>WC-28</t>
  </si>
  <si>
    <t>WC-29</t>
  </si>
  <si>
    <t>WC-30</t>
  </si>
  <si>
    <t>WC-31</t>
  </si>
  <si>
    <t>WC-32</t>
  </si>
  <si>
    <t>WC-33</t>
  </si>
  <si>
    <t>WC-34</t>
  </si>
  <si>
    <t>WC-35</t>
  </si>
  <si>
    <t>WC-36</t>
  </si>
  <si>
    <t>WC-37</t>
  </si>
  <si>
    <t>WC-38</t>
  </si>
  <si>
    <t>WC-39</t>
  </si>
  <si>
    <t>WC-40</t>
  </si>
  <si>
    <t>WC-41</t>
  </si>
  <si>
    <t>WC-42</t>
  </si>
  <si>
    <t>WC-43</t>
  </si>
  <si>
    <t>WC-44</t>
  </si>
  <si>
    <t>WC-45</t>
  </si>
  <si>
    <t>WC-46</t>
  </si>
  <si>
    <t>WC-47</t>
  </si>
  <si>
    <t>WC-48</t>
  </si>
  <si>
    <t>WC-49</t>
  </si>
  <si>
    <t>WC-50</t>
  </si>
  <si>
    <t>WC-51</t>
  </si>
  <si>
    <t>WC-52</t>
  </si>
  <si>
    <t>WC-53</t>
  </si>
  <si>
    <t>Cowl Models</t>
  </si>
  <si>
    <t>LFCAM-150</t>
  </si>
  <si>
    <t>Material</t>
  </si>
  <si>
    <t>LFCAM-200</t>
  </si>
  <si>
    <t>LFCSF-150</t>
  </si>
  <si>
    <t>LFCSM-150</t>
  </si>
  <si>
    <t>LFDSM-150</t>
  </si>
  <si>
    <t>LFDSM-200</t>
  </si>
  <si>
    <t>Square Cowl</t>
  </si>
  <si>
    <t>Round Dome</t>
  </si>
  <si>
    <t>Powdercoated Aluminium</t>
  </si>
  <si>
    <t>Stainless Steel</t>
  </si>
  <si>
    <t>260mm</t>
  </si>
  <si>
    <t>186mm</t>
  </si>
  <si>
    <t>210mm</t>
  </si>
  <si>
    <t>254mm</t>
  </si>
  <si>
    <t>150mm</t>
  </si>
  <si>
    <t>200mm</t>
  </si>
  <si>
    <t>Insect Mesh</t>
  </si>
  <si>
    <t>Backdraft Flap</t>
  </si>
  <si>
    <t>Bird Mesh</t>
  </si>
  <si>
    <t>Row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</si>
</sst>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4"/>
      <color theme="1"/>
      <name val="Arial"/>
      <family val="2"/>
    </font>
    <font>
      <b/>
      <sz val="10"/>
      <color theme="3" tint="0.39997558519241921"/>
      <name val="Arial"/>
      <family val="2"/>
    </font>
    <font>
      <u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28576</xdr:rowOff>
    </xdr:from>
    <xdr:to>
      <xdr:col>4</xdr:col>
      <xdr:colOff>173355</xdr:colOff>
      <xdr:row>3</xdr:row>
      <xdr:rowOff>134601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83511-89AB-4655-8063-895E322AA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59" b="7595"/>
        <a:stretch/>
      </xdr:blipFill>
      <xdr:spPr>
        <a:xfrm>
          <a:off x="704850" y="219076"/>
          <a:ext cx="2990850" cy="47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0E10-35A3-4AED-B1F1-A48B15D6964B}">
  <sheetPr>
    <tabColor theme="0" tint="-0.249977111117893"/>
  </sheetPr>
  <dimension ref="A1:M59"/>
  <sheetViews>
    <sheetView showGridLines="0" tabSelected="1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5" x14ac:dyDescent="0.25"/>
  <cols>
    <col min="1" max="1" width="3.42578125" customWidth="1"/>
    <col min="2" max="6" width="16.42578125" customWidth="1"/>
    <col min="7" max="7" width="21" customWidth="1"/>
    <col min="8" max="12" width="16.42578125" customWidth="1"/>
    <col min="13" max="13" width="49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5">
      <c r="A2" s="1"/>
      <c r="B2" s="19"/>
      <c r="C2" s="19"/>
      <c r="D2" s="19"/>
      <c r="E2" s="19"/>
      <c r="F2" s="18" t="s">
        <v>7</v>
      </c>
      <c r="G2" s="18"/>
      <c r="H2" s="18"/>
      <c r="I2" s="18"/>
      <c r="J2" s="18"/>
      <c r="K2" s="18"/>
      <c r="L2" s="4" t="s">
        <v>1</v>
      </c>
      <c r="M2" s="17"/>
    </row>
    <row r="3" spans="1:13" ht="15" customHeight="1" x14ac:dyDescent="0.25">
      <c r="A3" s="1"/>
      <c r="B3" s="19"/>
      <c r="C3" s="19"/>
      <c r="D3" s="19"/>
      <c r="E3" s="19"/>
      <c r="F3" s="18"/>
      <c r="G3" s="18"/>
      <c r="H3" s="18"/>
      <c r="I3" s="18"/>
      <c r="J3" s="18"/>
      <c r="K3" s="18"/>
      <c r="L3" s="4" t="s">
        <v>2</v>
      </c>
      <c r="M3" s="17"/>
    </row>
    <row r="4" spans="1:13" ht="15" customHeight="1" x14ac:dyDescent="0.25">
      <c r="A4" s="1"/>
      <c r="B4" s="19"/>
      <c r="C4" s="19"/>
      <c r="D4" s="19"/>
      <c r="E4" s="19"/>
      <c r="F4" s="18"/>
      <c r="G4" s="18"/>
      <c r="H4" s="18"/>
      <c r="I4" s="18"/>
      <c r="J4" s="18"/>
      <c r="K4" s="18"/>
      <c r="L4" s="4" t="s">
        <v>3</v>
      </c>
      <c r="M4" s="17"/>
    </row>
    <row r="5" spans="1:13" x14ac:dyDescent="0.25">
      <c r="A5" s="1"/>
      <c r="B5" s="20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s="5" customFormat="1" ht="29.25" customHeight="1" x14ac:dyDescent="0.25">
      <c r="B6" s="3" t="s">
        <v>8</v>
      </c>
      <c r="C6" s="3" t="s">
        <v>9</v>
      </c>
      <c r="D6" s="3" t="s">
        <v>14</v>
      </c>
      <c r="E6" s="3" t="s">
        <v>0</v>
      </c>
      <c r="F6" s="3" t="s">
        <v>10</v>
      </c>
      <c r="G6" s="3" t="s">
        <v>71</v>
      </c>
      <c r="H6" s="3" t="s">
        <v>11</v>
      </c>
      <c r="I6" s="3" t="s">
        <v>12</v>
      </c>
      <c r="J6" s="3" t="s">
        <v>13</v>
      </c>
      <c r="K6" s="3" t="s">
        <v>4</v>
      </c>
      <c r="L6" s="3" t="s">
        <v>6</v>
      </c>
      <c r="M6" s="3" t="s">
        <v>5</v>
      </c>
    </row>
    <row r="7" spans="1:13" x14ac:dyDescent="0.25">
      <c r="B7" s="15" t="s">
        <v>16</v>
      </c>
      <c r="C7" s="15"/>
      <c r="D7" s="15"/>
      <c r="E7" s="13" t="str">
        <f>IFERROR((HLOOKUP(C7,'Cowl Data'!$E$12:$J$65,'Cowl Data'!A13,FALSE)),"")</f>
        <v/>
      </c>
      <c r="F7" s="6" t="str">
        <f>IFERROR((VLOOKUP(C7,'Cowl Data'!$B$3:$H$8,2,FALSE)),"")</f>
        <v/>
      </c>
      <c r="G7" s="6" t="str">
        <f>IFERROR((VLOOKUP(C7,'Cowl Data'!$B$3:$H$8,3,FALSE)),"")</f>
        <v/>
      </c>
      <c r="H7" s="6" t="str">
        <f>IFERROR((VLOOKUP(C7,'Cowl Data'!$B$3:$H$8,4,FALSE)),"")</f>
        <v/>
      </c>
      <c r="I7" s="6" t="str">
        <f>IFERROR((VLOOKUP(C7,'Cowl Data'!$B$3:$H$8,5,FALSE)),"")</f>
        <v/>
      </c>
      <c r="J7" s="6" t="str">
        <f>IFERROR((VLOOKUP(C7,'Cowl Data'!$B$3:$H$8,6,FALSE)),"")</f>
        <v/>
      </c>
      <c r="K7" s="6" t="str">
        <f>IFERROR((VLOOKUP(C7,'Cowl Data'!$B$3:$H$8,7,FALSE)),"")</f>
        <v/>
      </c>
      <c r="L7" s="14" t="str">
        <f>IF(C7="","",HYPERLINK(CONCATENATE("https://ventuer.co.nz/products/low-flow-external-grilles-cowls/",C7),C7))</f>
        <v/>
      </c>
      <c r="M7" s="16"/>
    </row>
    <row r="8" spans="1:13" x14ac:dyDescent="0.25">
      <c r="B8" s="15" t="s">
        <v>17</v>
      </c>
      <c r="C8" s="15"/>
      <c r="D8" s="15"/>
      <c r="E8" s="13" t="str">
        <f>IFERROR((HLOOKUP(C8,'Cowl Data'!$E$12:$J$65,'Cowl Data'!A14,FALSE)),"")</f>
        <v/>
      </c>
      <c r="F8" s="6" t="str">
        <f>IFERROR((VLOOKUP(C8,'Cowl Data'!$B$3:$H$8,2,FALSE)),"")</f>
        <v/>
      </c>
      <c r="G8" s="6" t="str">
        <f>IFERROR((VLOOKUP(C8,'Cowl Data'!$B$3:$H$8,3,FALSE)),"")</f>
        <v/>
      </c>
      <c r="H8" s="6" t="str">
        <f>IFERROR((VLOOKUP(C8,'Cowl Data'!$B$3:$H$8,4,FALSE)),"")</f>
        <v/>
      </c>
      <c r="I8" s="6" t="str">
        <f>IFERROR((VLOOKUP(C8,'Cowl Data'!$B$3:$H$8,5,FALSE)),"")</f>
        <v/>
      </c>
      <c r="J8" s="6" t="str">
        <f>IFERROR((VLOOKUP(C8,'Cowl Data'!$B$3:$H$8,6,FALSE)),"")</f>
        <v/>
      </c>
      <c r="K8" s="6" t="str">
        <f>IFERROR((VLOOKUP(C8,'Cowl Data'!$B$3:$H$8,7,FALSE)),"")</f>
        <v/>
      </c>
      <c r="L8" s="14" t="str">
        <f t="shared" ref="L8:L59" si="0">IF(C8="","",HYPERLINK(CONCATENATE("https://ventuer.co.nz/products/low-flow-external-grilles-cowls/",C8),C8))</f>
        <v/>
      </c>
      <c r="M8" s="16"/>
    </row>
    <row r="9" spans="1:13" x14ac:dyDescent="0.25">
      <c r="B9" s="15" t="s">
        <v>18</v>
      </c>
      <c r="C9" s="15"/>
      <c r="D9" s="15"/>
      <c r="E9" s="13" t="str">
        <f>IFERROR((HLOOKUP(C9,'Cowl Data'!$E$12:$J$65,'Cowl Data'!A15,FALSE)),"")</f>
        <v/>
      </c>
      <c r="F9" s="6" t="str">
        <f>IFERROR((VLOOKUP(C9,'Cowl Data'!$B$3:$H$8,2,FALSE)),"")</f>
        <v/>
      </c>
      <c r="G9" s="6" t="str">
        <f>IFERROR((VLOOKUP(C9,'Cowl Data'!$B$3:$H$8,3,FALSE)),"")</f>
        <v/>
      </c>
      <c r="H9" s="6" t="str">
        <f>IFERROR((VLOOKUP(C9,'Cowl Data'!$B$3:$H$8,4,FALSE)),"")</f>
        <v/>
      </c>
      <c r="I9" s="6" t="str">
        <f>IFERROR((VLOOKUP(C9,'Cowl Data'!$B$3:$H$8,5,FALSE)),"")</f>
        <v/>
      </c>
      <c r="J9" s="6" t="str">
        <f>IFERROR((VLOOKUP(C9,'Cowl Data'!$B$3:$H$8,6,FALSE)),"")</f>
        <v/>
      </c>
      <c r="K9" s="6" t="str">
        <f>IFERROR((VLOOKUP(C9,'Cowl Data'!$B$3:$H$8,7,FALSE)),"")</f>
        <v/>
      </c>
      <c r="L9" s="14" t="str">
        <f t="shared" si="0"/>
        <v/>
      </c>
      <c r="M9" s="16"/>
    </row>
    <row r="10" spans="1:13" x14ac:dyDescent="0.25">
      <c r="B10" s="15" t="s">
        <v>19</v>
      </c>
      <c r="C10" s="15"/>
      <c r="D10" s="15"/>
      <c r="E10" s="13" t="str">
        <f>IFERROR((HLOOKUP(C10,'Cowl Data'!$E$12:$J$65,'Cowl Data'!A16,FALSE)),"")</f>
        <v/>
      </c>
      <c r="F10" s="6" t="str">
        <f>IFERROR((VLOOKUP(C10,'Cowl Data'!$B$3:$H$8,2,FALSE)),"")</f>
        <v/>
      </c>
      <c r="G10" s="6" t="str">
        <f>IFERROR((VLOOKUP(C10,'Cowl Data'!$B$3:$H$8,3,FALSE)),"")</f>
        <v/>
      </c>
      <c r="H10" s="6" t="str">
        <f>IFERROR((VLOOKUP(C10,'Cowl Data'!$B$3:$H$8,4,FALSE)),"")</f>
        <v/>
      </c>
      <c r="I10" s="6" t="str">
        <f>IFERROR((VLOOKUP(C10,'Cowl Data'!$B$3:$H$8,5,FALSE)),"")</f>
        <v/>
      </c>
      <c r="J10" s="6" t="str">
        <f>IFERROR((VLOOKUP(C10,'Cowl Data'!$B$3:$H$8,6,FALSE)),"")</f>
        <v/>
      </c>
      <c r="K10" s="6" t="str">
        <f>IFERROR((VLOOKUP(C10,'Cowl Data'!$B$3:$H$8,7,FALSE)),"")</f>
        <v/>
      </c>
      <c r="L10" s="14" t="str">
        <f t="shared" si="0"/>
        <v/>
      </c>
      <c r="M10" s="16"/>
    </row>
    <row r="11" spans="1:13" x14ac:dyDescent="0.25">
      <c r="B11" s="15" t="s">
        <v>20</v>
      </c>
      <c r="C11" s="15"/>
      <c r="D11" s="15"/>
      <c r="E11" s="13" t="str">
        <f>IFERROR((HLOOKUP(C11,'Cowl Data'!$E$12:$J$65,'Cowl Data'!A17,FALSE)),"")</f>
        <v/>
      </c>
      <c r="F11" s="6" t="str">
        <f>IFERROR((VLOOKUP(C11,'Cowl Data'!$B$3:$H$8,2,FALSE)),"")</f>
        <v/>
      </c>
      <c r="G11" s="6" t="str">
        <f>IFERROR((VLOOKUP(C11,'Cowl Data'!$B$3:$H$8,3,FALSE)),"")</f>
        <v/>
      </c>
      <c r="H11" s="6" t="str">
        <f>IFERROR((VLOOKUP(C11,'Cowl Data'!$B$3:$H$8,4,FALSE)),"")</f>
        <v/>
      </c>
      <c r="I11" s="6" t="str">
        <f>IFERROR((VLOOKUP(C11,'Cowl Data'!$B$3:$H$8,5,FALSE)),"")</f>
        <v/>
      </c>
      <c r="J11" s="6" t="str">
        <f>IFERROR((VLOOKUP(C11,'Cowl Data'!$B$3:$H$8,6,FALSE)),"")</f>
        <v/>
      </c>
      <c r="K11" s="6" t="str">
        <f>IFERROR((VLOOKUP(C11,'Cowl Data'!$B$3:$H$8,7,FALSE)),"")</f>
        <v/>
      </c>
      <c r="L11" s="14" t="str">
        <f t="shared" si="0"/>
        <v/>
      </c>
      <c r="M11" s="16"/>
    </row>
    <row r="12" spans="1:13" x14ac:dyDescent="0.25">
      <c r="B12" s="15" t="s">
        <v>21</v>
      </c>
      <c r="C12" s="15"/>
      <c r="D12" s="15"/>
      <c r="E12" s="13" t="str">
        <f>IFERROR((HLOOKUP(C12,'Cowl Data'!$E$12:$J$65,'Cowl Data'!A18,FALSE)),"")</f>
        <v/>
      </c>
      <c r="F12" s="6" t="str">
        <f>IFERROR((VLOOKUP(C12,'Cowl Data'!$B$3:$H$8,2,FALSE)),"")</f>
        <v/>
      </c>
      <c r="G12" s="6" t="str">
        <f>IFERROR((VLOOKUP(C12,'Cowl Data'!$B$3:$H$8,3,FALSE)),"")</f>
        <v/>
      </c>
      <c r="H12" s="6" t="str">
        <f>IFERROR((VLOOKUP(C12,'Cowl Data'!$B$3:$H$8,4,FALSE)),"")</f>
        <v/>
      </c>
      <c r="I12" s="6" t="str">
        <f>IFERROR((VLOOKUP(C12,'Cowl Data'!$B$3:$H$8,5,FALSE)),"")</f>
        <v/>
      </c>
      <c r="J12" s="6" t="str">
        <f>IFERROR((VLOOKUP(C12,'Cowl Data'!$B$3:$H$8,6,FALSE)),"")</f>
        <v/>
      </c>
      <c r="K12" s="6" t="str">
        <f>IFERROR((VLOOKUP(C12,'Cowl Data'!$B$3:$H$8,7,FALSE)),"")</f>
        <v/>
      </c>
      <c r="L12" s="14" t="str">
        <f t="shared" si="0"/>
        <v/>
      </c>
      <c r="M12" s="16"/>
    </row>
    <row r="13" spans="1:13" x14ac:dyDescent="0.25">
      <c r="B13" s="15" t="s">
        <v>22</v>
      </c>
      <c r="C13" s="15"/>
      <c r="D13" s="15"/>
      <c r="E13" s="13" t="str">
        <f>IFERROR((HLOOKUP(C13,'Cowl Data'!$E$12:$J$65,'Cowl Data'!A19,FALSE)),"")</f>
        <v/>
      </c>
      <c r="F13" s="6" t="str">
        <f>IFERROR((VLOOKUP(C13,'Cowl Data'!$B$3:$H$8,2,FALSE)),"")</f>
        <v/>
      </c>
      <c r="G13" s="6" t="str">
        <f>IFERROR((VLOOKUP(C13,'Cowl Data'!$B$3:$H$8,3,FALSE)),"")</f>
        <v/>
      </c>
      <c r="H13" s="6" t="str">
        <f>IFERROR((VLOOKUP(C13,'Cowl Data'!$B$3:$H$8,4,FALSE)),"")</f>
        <v/>
      </c>
      <c r="I13" s="6" t="str">
        <f>IFERROR((VLOOKUP(C13,'Cowl Data'!$B$3:$H$8,5,FALSE)),"")</f>
        <v/>
      </c>
      <c r="J13" s="6" t="str">
        <f>IFERROR((VLOOKUP(C13,'Cowl Data'!$B$3:$H$8,6,FALSE)),"")</f>
        <v/>
      </c>
      <c r="K13" s="6" t="str">
        <f>IFERROR((VLOOKUP(C13,'Cowl Data'!$B$3:$H$8,7,FALSE)),"")</f>
        <v/>
      </c>
      <c r="L13" s="14" t="str">
        <f t="shared" si="0"/>
        <v/>
      </c>
      <c r="M13" s="16"/>
    </row>
    <row r="14" spans="1:13" x14ac:dyDescent="0.25">
      <c r="B14" s="15" t="s">
        <v>23</v>
      </c>
      <c r="C14" s="15"/>
      <c r="D14" s="15"/>
      <c r="E14" s="13" t="str">
        <f>IFERROR((HLOOKUP(C14,'Cowl Data'!$E$12:$J$65,'Cowl Data'!A20,FALSE)),"")</f>
        <v/>
      </c>
      <c r="F14" s="6" t="str">
        <f>IFERROR((VLOOKUP(C14,'Cowl Data'!$B$3:$H$8,2,FALSE)),"")</f>
        <v/>
      </c>
      <c r="G14" s="6" t="str">
        <f>IFERROR((VLOOKUP(C14,'Cowl Data'!$B$3:$H$8,3,FALSE)),"")</f>
        <v/>
      </c>
      <c r="H14" s="6" t="str">
        <f>IFERROR((VLOOKUP(C14,'Cowl Data'!$B$3:$H$8,4,FALSE)),"")</f>
        <v/>
      </c>
      <c r="I14" s="6" t="str">
        <f>IFERROR((VLOOKUP(C14,'Cowl Data'!$B$3:$H$8,5,FALSE)),"")</f>
        <v/>
      </c>
      <c r="J14" s="6" t="str">
        <f>IFERROR((VLOOKUP(C14,'Cowl Data'!$B$3:$H$8,6,FALSE)),"")</f>
        <v/>
      </c>
      <c r="K14" s="6" t="str">
        <f>IFERROR((VLOOKUP(C14,'Cowl Data'!$B$3:$H$8,7,FALSE)),"")</f>
        <v/>
      </c>
      <c r="L14" s="14" t="str">
        <f t="shared" si="0"/>
        <v/>
      </c>
      <c r="M14" s="16"/>
    </row>
    <row r="15" spans="1:13" x14ac:dyDescent="0.25">
      <c r="B15" s="15" t="s">
        <v>24</v>
      </c>
      <c r="C15" s="15"/>
      <c r="D15" s="15"/>
      <c r="E15" s="13" t="str">
        <f>IFERROR((HLOOKUP(C15,'Cowl Data'!$E$12:$J$65,'Cowl Data'!A21,FALSE)),"")</f>
        <v/>
      </c>
      <c r="F15" s="6" t="str">
        <f>IFERROR((VLOOKUP(C15,'Cowl Data'!$B$3:$H$8,2,FALSE)),"")</f>
        <v/>
      </c>
      <c r="G15" s="6" t="str">
        <f>IFERROR((VLOOKUP(C15,'Cowl Data'!$B$3:$H$8,3,FALSE)),"")</f>
        <v/>
      </c>
      <c r="H15" s="6" t="str">
        <f>IFERROR((VLOOKUP(C15,'Cowl Data'!$B$3:$H$8,4,FALSE)),"")</f>
        <v/>
      </c>
      <c r="I15" s="6" t="str">
        <f>IFERROR((VLOOKUP(C15,'Cowl Data'!$B$3:$H$8,5,FALSE)),"")</f>
        <v/>
      </c>
      <c r="J15" s="6" t="str">
        <f>IFERROR((VLOOKUP(C15,'Cowl Data'!$B$3:$H$8,6,FALSE)),"")</f>
        <v/>
      </c>
      <c r="K15" s="6" t="str">
        <f>IFERROR((VLOOKUP(C15,'Cowl Data'!$B$3:$H$8,7,FALSE)),"")</f>
        <v/>
      </c>
      <c r="L15" s="14" t="str">
        <f t="shared" si="0"/>
        <v/>
      </c>
      <c r="M15" s="16"/>
    </row>
    <row r="16" spans="1:13" x14ac:dyDescent="0.25">
      <c r="B16" s="15" t="s">
        <v>25</v>
      </c>
      <c r="C16" s="15"/>
      <c r="D16" s="15"/>
      <c r="E16" s="13" t="str">
        <f>IFERROR((HLOOKUP(C16,'Cowl Data'!$E$12:$J$65,'Cowl Data'!A22,FALSE)),"")</f>
        <v/>
      </c>
      <c r="F16" s="6" t="str">
        <f>IFERROR((VLOOKUP(C16,'Cowl Data'!$B$3:$H$8,2,FALSE)),"")</f>
        <v/>
      </c>
      <c r="G16" s="6" t="str">
        <f>IFERROR((VLOOKUP(C16,'Cowl Data'!$B$3:$H$8,3,FALSE)),"")</f>
        <v/>
      </c>
      <c r="H16" s="6" t="str">
        <f>IFERROR((VLOOKUP(C16,'Cowl Data'!$B$3:$H$8,4,FALSE)),"")</f>
        <v/>
      </c>
      <c r="I16" s="6" t="str">
        <f>IFERROR((VLOOKUP(C16,'Cowl Data'!$B$3:$H$8,5,FALSE)),"")</f>
        <v/>
      </c>
      <c r="J16" s="6" t="str">
        <f>IFERROR((VLOOKUP(C16,'Cowl Data'!$B$3:$H$8,6,FALSE)),"")</f>
        <v/>
      </c>
      <c r="K16" s="6" t="str">
        <f>IFERROR((VLOOKUP(C16,'Cowl Data'!$B$3:$H$8,7,FALSE)),"")</f>
        <v/>
      </c>
      <c r="L16" s="14" t="str">
        <f t="shared" si="0"/>
        <v/>
      </c>
      <c r="M16" s="16"/>
    </row>
    <row r="17" spans="2:13" x14ac:dyDescent="0.25">
      <c r="B17" s="15" t="s">
        <v>26</v>
      </c>
      <c r="C17" s="15"/>
      <c r="D17" s="15"/>
      <c r="E17" s="13" t="str">
        <f>IFERROR((HLOOKUP(C17,'Cowl Data'!$E$12:$J$65,'Cowl Data'!A23,FALSE)),"")</f>
        <v/>
      </c>
      <c r="F17" s="6" t="str">
        <f>IFERROR((VLOOKUP(C17,'Cowl Data'!$B$3:$H$8,2,FALSE)),"")</f>
        <v/>
      </c>
      <c r="G17" s="6" t="str">
        <f>IFERROR((VLOOKUP(C17,'Cowl Data'!$B$3:$H$8,3,FALSE)),"")</f>
        <v/>
      </c>
      <c r="H17" s="6" t="str">
        <f>IFERROR((VLOOKUP(C17,'Cowl Data'!$B$3:$H$8,4,FALSE)),"")</f>
        <v/>
      </c>
      <c r="I17" s="6" t="str">
        <f>IFERROR((VLOOKUP(C17,'Cowl Data'!$B$3:$H$8,5,FALSE)),"")</f>
        <v/>
      </c>
      <c r="J17" s="6" t="str">
        <f>IFERROR((VLOOKUP(C17,'Cowl Data'!$B$3:$H$8,6,FALSE)),"")</f>
        <v/>
      </c>
      <c r="K17" s="6" t="str">
        <f>IFERROR((VLOOKUP(C17,'Cowl Data'!$B$3:$H$8,7,FALSE)),"")</f>
        <v/>
      </c>
      <c r="L17" s="14" t="str">
        <f t="shared" si="0"/>
        <v/>
      </c>
      <c r="M17" s="16"/>
    </row>
    <row r="18" spans="2:13" x14ac:dyDescent="0.25">
      <c r="B18" s="15" t="s">
        <v>27</v>
      </c>
      <c r="C18" s="15"/>
      <c r="D18" s="15"/>
      <c r="E18" s="13" t="str">
        <f>IFERROR((HLOOKUP(C18,'Cowl Data'!$E$12:$J$65,'Cowl Data'!A24,FALSE)),"")</f>
        <v/>
      </c>
      <c r="F18" s="6" t="str">
        <f>IFERROR((VLOOKUP(C18,'Cowl Data'!$B$3:$H$8,2,FALSE)),"")</f>
        <v/>
      </c>
      <c r="G18" s="6" t="str">
        <f>IFERROR((VLOOKUP(C18,'Cowl Data'!$B$3:$H$8,3,FALSE)),"")</f>
        <v/>
      </c>
      <c r="H18" s="6" t="str">
        <f>IFERROR((VLOOKUP(C18,'Cowl Data'!$B$3:$H$8,4,FALSE)),"")</f>
        <v/>
      </c>
      <c r="I18" s="6" t="str">
        <f>IFERROR((VLOOKUP(C18,'Cowl Data'!$B$3:$H$8,5,FALSE)),"")</f>
        <v/>
      </c>
      <c r="J18" s="6" t="str">
        <f>IFERROR((VLOOKUP(C18,'Cowl Data'!$B$3:$H$8,6,FALSE)),"")</f>
        <v/>
      </c>
      <c r="K18" s="6" t="str">
        <f>IFERROR((VLOOKUP(C18,'Cowl Data'!$B$3:$H$8,7,FALSE)),"")</f>
        <v/>
      </c>
      <c r="L18" s="14" t="str">
        <f t="shared" si="0"/>
        <v/>
      </c>
      <c r="M18" s="16"/>
    </row>
    <row r="19" spans="2:13" x14ac:dyDescent="0.25">
      <c r="B19" s="15" t="s">
        <v>28</v>
      </c>
      <c r="C19" s="15"/>
      <c r="D19" s="15"/>
      <c r="E19" s="13" t="str">
        <f>IFERROR((HLOOKUP(C19,'Cowl Data'!$E$12:$J$65,'Cowl Data'!A25,FALSE)),"")</f>
        <v/>
      </c>
      <c r="F19" s="6" t="str">
        <f>IFERROR((VLOOKUP(C19,'Cowl Data'!$B$3:$H$8,2,FALSE)),"")</f>
        <v/>
      </c>
      <c r="G19" s="6" t="str">
        <f>IFERROR((VLOOKUP(C19,'Cowl Data'!$B$3:$H$8,3,FALSE)),"")</f>
        <v/>
      </c>
      <c r="H19" s="6" t="str">
        <f>IFERROR((VLOOKUP(C19,'Cowl Data'!$B$3:$H$8,4,FALSE)),"")</f>
        <v/>
      </c>
      <c r="I19" s="6" t="str">
        <f>IFERROR((VLOOKUP(C19,'Cowl Data'!$B$3:$H$8,5,FALSE)),"")</f>
        <v/>
      </c>
      <c r="J19" s="6" t="str">
        <f>IFERROR((VLOOKUP(C19,'Cowl Data'!$B$3:$H$8,6,FALSE)),"")</f>
        <v/>
      </c>
      <c r="K19" s="6" t="str">
        <f>IFERROR((VLOOKUP(C19,'Cowl Data'!$B$3:$H$8,7,FALSE)),"")</f>
        <v/>
      </c>
      <c r="L19" s="14" t="str">
        <f t="shared" si="0"/>
        <v/>
      </c>
      <c r="M19" s="16"/>
    </row>
    <row r="20" spans="2:13" x14ac:dyDescent="0.25">
      <c r="B20" s="15" t="s">
        <v>29</v>
      </c>
      <c r="C20" s="15"/>
      <c r="D20" s="15"/>
      <c r="E20" s="13" t="str">
        <f>IFERROR((HLOOKUP(C20,'Cowl Data'!$E$12:$J$65,'Cowl Data'!A26,FALSE)),"")</f>
        <v/>
      </c>
      <c r="F20" s="6" t="str">
        <f>IFERROR((VLOOKUP(C20,'Cowl Data'!$B$3:$H$8,2,FALSE)),"")</f>
        <v/>
      </c>
      <c r="G20" s="6" t="str">
        <f>IFERROR((VLOOKUP(C20,'Cowl Data'!$B$3:$H$8,3,FALSE)),"")</f>
        <v/>
      </c>
      <c r="H20" s="6" t="str">
        <f>IFERROR((VLOOKUP(C20,'Cowl Data'!$B$3:$H$8,4,FALSE)),"")</f>
        <v/>
      </c>
      <c r="I20" s="6" t="str">
        <f>IFERROR((VLOOKUP(C20,'Cowl Data'!$B$3:$H$8,5,FALSE)),"")</f>
        <v/>
      </c>
      <c r="J20" s="6" t="str">
        <f>IFERROR((VLOOKUP(C20,'Cowl Data'!$B$3:$H$8,6,FALSE)),"")</f>
        <v/>
      </c>
      <c r="K20" s="6" t="str">
        <f>IFERROR((VLOOKUP(C20,'Cowl Data'!$B$3:$H$8,7,FALSE)),"")</f>
        <v/>
      </c>
      <c r="L20" s="14" t="str">
        <f t="shared" si="0"/>
        <v/>
      </c>
      <c r="M20" s="16"/>
    </row>
    <row r="21" spans="2:13" x14ac:dyDescent="0.25">
      <c r="B21" s="15" t="s">
        <v>30</v>
      </c>
      <c r="C21" s="15"/>
      <c r="D21" s="15"/>
      <c r="E21" s="13" t="str">
        <f>IFERROR((HLOOKUP(C21,'Cowl Data'!$E$12:$J$65,'Cowl Data'!A27,FALSE)),"")</f>
        <v/>
      </c>
      <c r="F21" s="6" t="str">
        <f>IFERROR((VLOOKUP(C21,'Cowl Data'!$B$3:$H$8,2,FALSE)),"")</f>
        <v/>
      </c>
      <c r="G21" s="6" t="str">
        <f>IFERROR((VLOOKUP(C21,'Cowl Data'!$B$3:$H$8,3,FALSE)),"")</f>
        <v/>
      </c>
      <c r="H21" s="6" t="str">
        <f>IFERROR((VLOOKUP(C21,'Cowl Data'!$B$3:$H$8,4,FALSE)),"")</f>
        <v/>
      </c>
      <c r="I21" s="6" t="str">
        <f>IFERROR((VLOOKUP(C21,'Cowl Data'!$B$3:$H$8,5,FALSE)),"")</f>
        <v/>
      </c>
      <c r="J21" s="6" t="str">
        <f>IFERROR((VLOOKUP(C21,'Cowl Data'!$B$3:$H$8,6,FALSE)),"")</f>
        <v/>
      </c>
      <c r="K21" s="6" t="str">
        <f>IFERROR((VLOOKUP(C21,'Cowl Data'!$B$3:$H$8,7,FALSE)),"")</f>
        <v/>
      </c>
      <c r="L21" s="14" t="str">
        <f t="shared" si="0"/>
        <v/>
      </c>
      <c r="M21" s="16"/>
    </row>
    <row r="22" spans="2:13" x14ac:dyDescent="0.25">
      <c r="B22" s="15" t="s">
        <v>31</v>
      </c>
      <c r="C22" s="15"/>
      <c r="D22" s="15"/>
      <c r="E22" s="13" t="str">
        <f>IFERROR((HLOOKUP(C22,'Cowl Data'!$E$12:$J$65,'Cowl Data'!A28,FALSE)),"")</f>
        <v/>
      </c>
      <c r="F22" s="6" t="str">
        <f>IFERROR((VLOOKUP(C22,'Cowl Data'!$B$3:$H$8,2,FALSE)),"")</f>
        <v/>
      </c>
      <c r="G22" s="6" t="str">
        <f>IFERROR((VLOOKUP(C22,'Cowl Data'!$B$3:$H$8,3,FALSE)),"")</f>
        <v/>
      </c>
      <c r="H22" s="6" t="str">
        <f>IFERROR((VLOOKUP(C22,'Cowl Data'!$B$3:$H$8,4,FALSE)),"")</f>
        <v/>
      </c>
      <c r="I22" s="6" t="str">
        <f>IFERROR((VLOOKUP(C22,'Cowl Data'!$B$3:$H$8,5,FALSE)),"")</f>
        <v/>
      </c>
      <c r="J22" s="6" t="str">
        <f>IFERROR((VLOOKUP(C22,'Cowl Data'!$B$3:$H$8,6,FALSE)),"")</f>
        <v/>
      </c>
      <c r="K22" s="6" t="str">
        <f>IFERROR((VLOOKUP(C22,'Cowl Data'!$B$3:$H$8,7,FALSE)),"")</f>
        <v/>
      </c>
      <c r="L22" s="14" t="str">
        <f t="shared" si="0"/>
        <v/>
      </c>
      <c r="M22" s="16"/>
    </row>
    <row r="23" spans="2:13" x14ac:dyDescent="0.25">
      <c r="B23" s="15" t="s">
        <v>32</v>
      </c>
      <c r="C23" s="15"/>
      <c r="D23" s="15"/>
      <c r="E23" s="13" t="str">
        <f>IFERROR((HLOOKUP(C23,'Cowl Data'!$E$12:$J$65,'Cowl Data'!A29,FALSE)),"")</f>
        <v/>
      </c>
      <c r="F23" s="6" t="str">
        <f>IFERROR((VLOOKUP(C23,'Cowl Data'!$B$3:$H$8,2,FALSE)),"")</f>
        <v/>
      </c>
      <c r="G23" s="6" t="str">
        <f>IFERROR((VLOOKUP(C23,'Cowl Data'!$B$3:$H$8,3,FALSE)),"")</f>
        <v/>
      </c>
      <c r="H23" s="6" t="str">
        <f>IFERROR((VLOOKUP(C23,'Cowl Data'!$B$3:$H$8,4,FALSE)),"")</f>
        <v/>
      </c>
      <c r="I23" s="6" t="str">
        <f>IFERROR((VLOOKUP(C23,'Cowl Data'!$B$3:$H$8,5,FALSE)),"")</f>
        <v/>
      </c>
      <c r="J23" s="6" t="str">
        <f>IFERROR((VLOOKUP(C23,'Cowl Data'!$B$3:$H$8,6,FALSE)),"")</f>
        <v/>
      </c>
      <c r="K23" s="6" t="str">
        <f>IFERROR((VLOOKUP(C23,'Cowl Data'!$B$3:$H$8,7,FALSE)),"")</f>
        <v/>
      </c>
      <c r="L23" s="14" t="str">
        <f t="shared" si="0"/>
        <v/>
      </c>
      <c r="M23" s="16"/>
    </row>
    <row r="24" spans="2:13" x14ac:dyDescent="0.25">
      <c r="B24" s="15" t="s">
        <v>33</v>
      </c>
      <c r="C24" s="15"/>
      <c r="D24" s="15"/>
      <c r="E24" s="13" t="str">
        <f>IFERROR((HLOOKUP(C24,'Cowl Data'!$E$12:$J$65,'Cowl Data'!A30,FALSE)),"")</f>
        <v/>
      </c>
      <c r="F24" s="6" t="str">
        <f>IFERROR((VLOOKUP(C24,'Cowl Data'!$B$3:$H$8,2,FALSE)),"")</f>
        <v/>
      </c>
      <c r="G24" s="6" t="str">
        <f>IFERROR((VLOOKUP(C24,'Cowl Data'!$B$3:$H$8,3,FALSE)),"")</f>
        <v/>
      </c>
      <c r="H24" s="6" t="str">
        <f>IFERROR((VLOOKUP(C24,'Cowl Data'!$B$3:$H$8,4,FALSE)),"")</f>
        <v/>
      </c>
      <c r="I24" s="6" t="str">
        <f>IFERROR((VLOOKUP(C24,'Cowl Data'!$B$3:$H$8,5,FALSE)),"")</f>
        <v/>
      </c>
      <c r="J24" s="6" t="str">
        <f>IFERROR((VLOOKUP(C24,'Cowl Data'!$B$3:$H$8,6,FALSE)),"")</f>
        <v/>
      </c>
      <c r="K24" s="6" t="str">
        <f>IFERROR((VLOOKUP(C24,'Cowl Data'!$B$3:$H$8,7,FALSE)),"")</f>
        <v/>
      </c>
      <c r="L24" s="14" t="str">
        <f t="shared" si="0"/>
        <v/>
      </c>
      <c r="M24" s="16"/>
    </row>
    <row r="25" spans="2:13" x14ac:dyDescent="0.25">
      <c r="B25" s="15" t="s">
        <v>34</v>
      </c>
      <c r="C25" s="15"/>
      <c r="D25" s="15"/>
      <c r="E25" s="13" t="str">
        <f>IFERROR((HLOOKUP(C25,'Cowl Data'!$E$12:$J$65,'Cowl Data'!A31,FALSE)),"")</f>
        <v/>
      </c>
      <c r="F25" s="6" t="str">
        <f>IFERROR((VLOOKUP(C25,'Cowl Data'!$B$3:$H$8,2,FALSE)),"")</f>
        <v/>
      </c>
      <c r="G25" s="6" t="str">
        <f>IFERROR((VLOOKUP(C25,'Cowl Data'!$B$3:$H$8,3,FALSE)),"")</f>
        <v/>
      </c>
      <c r="H25" s="6" t="str">
        <f>IFERROR((VLOOKUP(C25,'Cowl Data'!$B$3:$H$8,4,FALSE)),"")</f>
        <v/>
      </c>
      <c r="I25" s="6" t="str">
        <f>IFERROR((VLOOKUP(C25,'Cowl Data'!$B$3:$H$8,5,FALSE)),"")</f>
        <v/>
      </c>
      <c r="J25" s="6" t="str">
        <f>IFERROR((VLOOKUP(C25,'Cowl Data'!$B$3:$H$8,6,FALSE)),"")</f>
        <v/>
      </c>
      <c r="K25" s="6" t="str">
        <f>IFERROR((VLOOKUP(C25,'Cowl Data'!$B$3:$H$8,7,FALSE)),"")</f>
        <v/>
      </c>
      <c r="L25" s="14" t="str">
        <f t="shared" si="0"/>
        <v/>
      </c>
      <c r="M25" s="16"/>
    </row>
    <row r="26" spans="2:13" x14ac:dyDescent="0.25">
      <c r="B26" s="15" t="s">
        <v>35</v>
      </c>
      <c r="C26" s="15"/>
      <c r="D26" s="15"/>
      <c r="E26" s="13" t="str">
        <f>IFERROR((HLOOKUP(C26,'Cowl Data'!$E$12:$J$65,'Cowl Data'!A32,FALSE)),"")</f>
        <v/>
      </c>
      <c r="F26" s="6" t="str">
        <f>IFERROR((VLOOKUP(C26,'Cowl Data'!$B$3:$H$8,2,FALSE)),"")</f>
        <v/>
      </c>
      <c r="G26" s="6" t="str">
        <f>IFERROR((VLOOKUP(C26,'Cowl Data'!$B$3:$H$8,3,FALSE)),"")</f>
        <v/>
      </c>
      <c r="H26" s="6" t="str">
        <f>IFERROR((VLOOKUP(C26,'Cowl Data'!$B$3:$H$8,4,FALSE)),"")</f>
        <v/>
      </c>
      <c r="I26" s="6" t="str">
        <f>IFERROR((VLOOKUP(C26,'Cowl Data'!$B$3:$H$8,5,FALSE)),"")</f>
        <v/>
      </c>
      <c r="J26" s="6" t="str">
        <f>IFERROR((VLOOKUP(C26,'Cowl Data'!$B$3:$H$8,6,FALSE)),"")</f>
        <v/>
      </c>
      <c r="K26" s="6" t="str">
        <f>IFERROR((VLOOKUP(C26,'Cowl Data'!$B$3:$H$8,7,FALSE)),"")</f>
        <v/>
      </c>
      <c r="L26" s="14" t="str">
        <f t="shared" si="0"/>
        <v/>
      </c>
      <c r="M26" s="16"/>
    </row>
    <row r="27" spans="2:13" x14ac:dyDescent="0.25">
      <c r="B27" s="15" t="s">
        <v>36</v>
      </c>
      <c r="C27" s="15"/>
      <c r="D27" s="15"/>
      <c r="E27" s="13" t="str">
        <f>IFERROR((HLOOKUP(C27,'Cowl Data'!$E$12:$J$65,'Cowl Data'!A33,FALSE)),"")</f>
        <v/>
      </c>
      <c r="F27" s="6" t="str">
        <f>IFERROR((VLOOKUP(C27,'Cowl Data'!$B$3:$H$8,2,FALSE)),"")</f>
        <v/>
      </c>
      <c r="G27" s="6" t="str">
        <f>IFERROR((VLOOKUP(C27,'Cowl Data'!$B$3:$H$8,3,FALSE)),"")</f>
        <v/>
      </c>
      <c r="H27" s="6" t="str">
        <f>IFERROR((VLOOKUP(C27,'Cowl Data'!$B$3:$H$8,4,FALSE)),"")</f>
        <v/>
      </c>
      <c r="I27" s="6" t="str">
        <f>IFERROR((VLOOKUP(C27,'Cowl Data'!$B$3:$H$8,5,FALSE)),"")</f>
        <v/>
      </c>
      <c r="J27" s="6" t="str">
        <f>IFERROR((VLOOKUP(C27,'Cowl Data'!$B$3:$H$8,6,FALSE)),"")</f>
        <v/>
      </c>
      <c r="K27" s="6" t="str">
        <f>IFERROR((VLOOKUP(C27,'Cowl Data'!$B$3:$H$8,7,FALSE)),"")</f>
        <v/>
      </c>
      <c r="L27" s="14" t="str">
        <f t="shared" si="0"/>
        <v/>
      </c>
      <c r="M27" s="16"/>
    </row>
    <row r="28" spans="2:13" x14ac:dyDescent="0.25">
      <c r="B28" s="15" t="s">
        <v>37</v>
      </c>
      <c r="C28" s="15"/>
      <c r="D28" s="15"/>
      <c r="E28" s="13" t="str">
        <f>IFERROR((HLOOKUP(C28,'Cowl Data'!$E$12:$J$65,'Cowl Data'!A34,FALSE)),"")</f>
        <v/>
      </c>
      <c r="F28" s="6" t="str">
        <f>IFERROR((VLOOKUP(C28,'Cowl Data'!$B$3:$H$8,2,FALSE)),"")</f>
        <v/>
      </c>
      <c r="G28" s="6" t="str">
        <f>IFERROR((VLOOKUP(C28,'Cowl Data'!$B$3:$H$8,3,FALSE)),"")</f>
        <v/>
      </c>
      <c r="H28" s="6" t="str">
        <f>IFERROR((VLOOKUP(C28,'Cowl Data'!$B$3:$H$8,4,FALSE)),"")</f>
        <v/>
      </c>
      <c r="I28" s="6" t="str">
        <f>IFERROR((VLOOKUP(C28,'Cowl Data'!$B$3:$H$8,5,FALSE)),"")</f>
        <v/>
      </c>
      <c r="J28" s="6" t="str">
        <f>IFERROR((VLOOKUP(C28,'Cowl Data'!$B$3:$H$8,6,FALSE)),"")</f>
        <v/>
      </c>
      <c r="K28" s="6" t="str">
        <f>IFERROR((VLOOKUP(C28,'Cowl Data'!$B$3:$H$8,7,FALSE)),"")</f>
        <v/>
      </c>
      <c r="L28" s="14" t="str">
        <f t="shared" si="0"/>
        <v/>
      </c>
      <c r="M28" s="16"/>
    </row>
    <row r="29" spans="2:13" x14ac:dyDescent="0.25">
      <c r="B29" s="15" t="s">
        <v>38</v>
      </c>
      <c r="C29" s="15"/>
      <c r="D29" s="15"/>
      <c r="E29" s="13" t="str">
        <f>IFERROR((HLOOKUP(C29,'Cowl Data'!$E$12:$J$65,'Cowl Data'!A35,FALSE)),"")</f>
        <v/>
      </c>
      <c r="F29" s="6" t="str">
        <f>IFERROR((VLOOKUP(C29,'Cowl Data'!$B$3:$H$8,2,FALSE)),"")</f>
        <v/>
      </c>
      <c r="G29" s="6" t="str">
        <f>IFERROR((VLOOKUP(C29,'Cowl Data'!$B$3:$H$8,3,FALSE)),"")</f>
        <v/>
      </c>
      <c r="H29" s="6" t="str">
        <f>IFERROR((VLOOKUP(C29,'Cowl Data'!$B$3:$H$8,4,FALSE)),"")</f>
        <v/>
      </c>
      <c r="I29" s="6" t="str">
        <f>IFERROR((VLOOKUP(C29,'Cowl Data'!$B$3:$H$8,5,FALSE)),"")</f>
        <v/>
      </c>
      <c r="J29" s="6" t="str">
        <f>IFERROR((VLOOKUP(C29,'Cowl Data'!$B$3:$H$8,6,FALSE)),"")</f>
        <v/>
      </c>
      <c r="K29" s="6" t="str">
        <f>IFERROR((VLOOKUP(C29,'Cowl Data'!$B$3:$H$8,7,FALSE)),"")</f>
        <v/>
      </c>
      <c r="L29" s="14" t="str">
        <f t="shared" si="0"/>
        <v/>
      </c>
      <c r="M29" s="16"/>
    </row>
    <row r="30" spans="2:13" x14ac:dyDescent="0.25">
      <c r="B30" s="15" t="s">
        <v>39</v>
      </c>
      <c r="C30" s="15"/>
      <c r="D30" s="15"/>
      <c r="E30" s="13" t="str">
        <f>IFERROR((HLOOKUP(C30,'Cowl Data'!$E$12:$J$65,'Cowl Data'!A36,FALSE)),"")</f>
        <v/>
      </c>
      <c r="F30" s="6" t="str">
        <f>IFERROR((VLOOKUP(C30,'Cowl Data'!$B$3:$H$8,2,FALSE)),"")</f>
        <v/>
      </c>
      <c r="G30" s="6" t="str">
        <f>IFERROR((VLOOKUP(C30,'Cowl Data'!$B$3:$H$8,3,FALSE)),"")</f>
        <v/>
      </c>
      <c r="H30" s="6" t="str">
        <f>IFERROR((VLOOKUP(C30,'Cowl Data'!$B$3:$H$8,4,FALSE)),"")</f>
        <v/>
      </c>
      <c r="I30" s="6" t="str">
        <f>IFERROR((VLOOKUP(C30,'Cowl Data'!$B$3:$H$8,5,FALSE)),"")</f>
        <v/>
      </c>
      <c r="J30" s="6" t="str">
        <f>IFERROR((VLOOKUP(C30,'Cowl Data'!$B$3:$H$8,6,FALSE)),"")</f>
        <v/>
      </c>
      <c r="K30" s="6" t="str">
        <f>IFERROR((VLOOKUP(C30,'Cowl Data'!$B$3:$H$8,7,FALSE)),"")</f>
        <v/>
      </c>
      <c r="L30" s="14" t="str">
        <f t="shared" si="0"/>
        <v/>
      </c>
      <c r="M30" s="16"/>
    </row>
    <row r="31" spans="2:13" x14ac:dyDescent="0.25">
      <c r="B31" s="15" t="s">
        <v>40</v>
      </c>
      <c r="C31" s="15"/>
      <c r="D31" s="15"/>
      <c r="E31" s="13" t="str">
        <f>IFERROR((HLOOKUP(C31,'Cowl Data'!$E$12:$J$65,'Cowl Data'!A37,FALSE)),"")</f>
        <v/>
      </c>
      <c r="F31" s="6" t="str">
        <f>IFERROR((VLOOKUP(C31,'Cowl Data'!$B$3:$H$8,2,FALSE)),"")</f>
        <v/>
      </c>
      <c r="G31" s="6" t="str">
        <f>IFERROR((VLOOKUP(C31,'Cowl Data'!$B$3:$H$8,3,FALSE)),"")</f>
        <v/>
      </c>
      <c r="H31" s="6" t="str">
        <f>IFERROR((VLOOKUP(C31,'Cowl Data'!$B$3:$H$8,4,FALSE)),"")</f>
        <v/>
      </c>
      <c r="I31" s="6" t="str">
        <f>IFERROR((VLOOKUP(C31,'Cowl Data'!$B$3:$H$8,5,FALSE)),"")</f>
        <v/>
      </c>
      <c r="J31" s="6" t="str">
        <f>IFERROR((VLOOKUP(C31,'Cowl Data'!$B$3:$H$8,6,FALSE)),"")</f>
        <v/>
      </c>
      <c r="K31" s="6" t="str">
        <f>IFERROR((VLOOKUP(C31,'Cowl Data'!$B$3:$H$8,7,FALSE)),"")</f>
        <v/>
      </c>
      <c r="L31" s="14" t="str">
        <f t="shared" si="0"/>
        <v/>
      </c>
      <c r="M31" s="16"/>
    </row>
    <row r="32" spans="2:13" x14ac:dyDescent="0.25">
      <c r="B32" s="15" t="s">
        <v>41</v>
      </c>
      <c r="C32" s="15"/>
      <c r="D32" s="15"/>
      <c r="E32" s="13" t="str">
        <f>IFERROR((HLOOKUP(C32,'Cowl Data'!$E$12:$J$65,'Cowl Data'!A38,FALSE)),"")</f>
        <v/>
      </c>
      <c r="F32" s="6" t="str">
        <f>IFERROR((VLOOKUP(C32,'Cowl Data'!$B$3:$H$8,2,FALSE)),"")</f>
        <v/>
      </c>
      <c r="G32" s="6" t="str">
        <f>IFERROR((VLOOKUP(C32,'Cowl Data'!$B$3:$H$8,3,FALSE)),"")</f>
        <v/>
      </c>
      <c r="H32" s="6" t="str">
        <f>IFERROR((VLOOKUP(C32,'Cowl Data'!$B$3:$H$8,4,FALSE)),"")</f>
        <v/>
      </c>
      <c r="I32" s="6" t="str">
        <f>IFERROR((VLOOKUP(C32,'Cowl Data'!$B$3:$H$8,5,FALSE)),"")</f>
        <v/>
      </c>
      <c r="J32" s="6" t="str">
        <f>IFERROR((VLOOKUP(C32,'Cowl Data'!$B$3:$H$8,6,FALSE)),"")</f>
        <v/>
      </c>
      <c r="K32" s="6" t="str">
        <f>IFERROR((VLOOKUP(C32,'Cowl Data'!$B$3:$H$8,7,FALSE)),"")</f>
        <v/>
      </c>
      <c r="L32" s="14" t="str">
        <f t="shared" si="0"/>
        <v/>
      </c>
      <c r="M32" s="16"/>
    </row>
    <row r="33" spans="2:13" x14ac:dyDescent="0.25">
      <c r="B33" s="15" t="s">
        <v>42</v>
      </c>
      <c r="C33" s="15"/>
      <c r="D33" s="15"/>
      <c r="E33" s="13" t="str">
        <f>IFERROR((HLOOKUP(C33,'Cowl Data'!$E$12:$J$65,'Cowl Data'!A39,FALSE)),"")</f>
        <v/>
      </c>
      <c r="F33" s="6" t="str">
        <f>IFERROR((VLOOKUP(C33,'Cowl Data'!$B$3:$H$8,2,FALSE)),"")</f>
        <v/>
      </c>
      <c r="G33" s="6" t="str">
        <f>IFERROR((VLOOKUP(C33,'Cowl Data'!$B$3:$H$8,3,FALSE)),"")</f>
        <v/>
      </c>
      <c r="H33" s="6" t="str">
        <f>IFERROR((VLOOKUP(C33,'Cowl Data'!$B$3:$H$8,4,FALSE)),"")</f>
        <v/>
      </c>
      <c r="I33" s="6" t="str">
        <f>IFERROR((VLOOKUP(C33,'Cowl Data'!$B$3:$H$8,5,FALSE)),"")</f>
        <v/>
      </c>
      <c r="J33" s="6" t="str">
        <f>IFERROR((VLOOKUP(C33,'Cowl Data'!$B$3:$H$8,6,FALSE)),"")</f>
        <v/>
      </c>
      <c r="K33" s="6" t="str">
        <f>IFERROR((VLOOKUP(C33,'Cowl Data'!$B$3:$H$8,7,FALSE)),"")</f>
        <v/>
      </c>
      <c r="L33" s="14" t="str">
        <f t="shared" si="0"/>
        <v/>
      </c>
      <c r="M33" s="16"/>
    </row>
    <row r="34" spans="2:13" x14ac:dyDescent="0.25">
      <c r="B34" s="15" t="s">
        <v>43</v>
      </c>
      <c r="C34" s="15"/>
      <c r="D34" s="15"/>
      <c r="E34" s="13" t="str">
        <f>IFERROR((HLOOKUP(C34,'Cowl Data'!$E$12:$J$65,'Cowl Data'!A40,FALSE)),"")</f>
        <v/>
      </c>
      <c r="F34" s="6" t="str">
        <f>IFERROR((VLOOKUP(C34,'Cowl Data'!$B$3:$H$8,2,FALSE)),"")</f>
        <v/>
      </c>
      <c r="G34" s="6" t="str">
        <f>IFERROR((VLOOKUP(C34,'Cowl Data'!$B$3:$H$8,3,FALSE)),"")</f>
        <v/>
      </c>
      <c r="H34" s="6" t="str">
        <f>IFERROR((VLOOKUP(C34,'Cowl Data'!$B$3:$H$8,4,FALSE)),"")</f>
        <v/>
      </c>
      <c r="I34" s="6" t="str">
        <f>IFERROR((VLOOKUP(C34,'Cowl Data'!$B$3:$H$8,5,FALSE)),"")</f>
        <v/>
      </c>
      <c r="J34" s="6" t="str">
        <f>IFERROR((VLOOKUP(C34,'Cowl Data'!$B$3:$H$8,6,FALSE)),"")</f>
        <v/>
      </c>
      <c r="K34" s="6" t="str">
        <f>IFERROR((VLOOKUP(C34,'Cowl Data'!$B$3:$H$8,7,FALSE)),"")</f>
        <v/>
      </c>
      <c r="L34" s="14" t="str">
        <f t="shared" si="0"/>
        <v/>
      </c>
      <c r="M34" s="16"/>
    </row>
    <row r="35" spans="2:13" x14ac:dyDescent="0.25">
      <c r="B35" s="15" t="s">
        <v>44</v>
      </c>
      <c r="C35" s="15"/>
      <c r="D35" s="15"/>
      <c r="E35" s="13" t="str">
        <f>IFERROR((HLOOKUP(C35,'Cowl Data'!$E$12:$J$65,'Cowl Data'!A41,FALSE)),"")</f>
        <v/>
      </c>
      <c r="F35" s="6" t="str">
        <f>IFERROR((VLOOKUP(C35,'Cowl Data'!$B$3:$H$8,2,FALSE)),"")</f>
        <v/>
      </c>
      <c r="G35" s="6" t="str">
        <f>IFERROR((VLOOKUP(C35,'Cowl Data'!$B$3:$H$8,3,FALSE)),"")</f>
        <v/>
      </c>
      <c r="H35" s="6" t="str">
        <f>IFERROR((VLOOKUP(C35,'Cowl Data'!$B$3:$H$8,4,FALSE)),"")</f>
        <v/>
      </c>
      <c r="I35" s="6" t="str">
        <f>IFERROR((VLOOKUP(C35,'Cowl Data'!$B$3:$H$8,5,FALSE)),"")</f>
        <v/>
      </c>
      <c r="J35" s="6" t="str">
        <f>IFERROR((VLOOKUP(C35,'Cowl Data'!$B$3:$H$8,6,FALSE)),"")</f>
        <v/>
      </c>
      <c r="K35" s="6" t="str">
        <f>IFERROR((VLOOKUP(C35,'Cowl Data'!$B$3:$H$8,7,FALSE)),"")</f>
        <v/>
      </c>
      <c r="L35" s="14" t="str">
        <f t="shared" si="0"/>
        <v/>
      </c>
      <c r="M35" s="16"/>
    </row>
    <row r="36" spans="2:13" x14ac:dyDescent="0.25">
      <c r="B36" s="15" t="s">
        <v>45</v>
      </c>
      <c r="C36" s="15"/>
      <c r="D36" s="15"/>
      <c r="E36" s="13" t="str">
        <f>IFERROR((HLOOKUP(C36,'Cowl Data'!$E$12:$J$65,'Cowl Data'!A42,FALSE)),"")</f>
        <v/>
      </c>
      <c r="F36" s="6" t="str">
        <f>IFERROR((VLOOKUP(C36,'Cowl Data'!$B$3:$H$8,2,FALSE)),"")</f>
        <v/>
      </c>
      <c r="G36" s="6" t="str">
        <f>IFERROR((VLOOKUP(C36,'Cowl Data'!$B$3:$H$8,3,FALSE)),"")</f>
        <v/>
      </c>
      <c r="H36" s="6" t="str">
        <f>IFERROR((VLOOKUP(C36,'Cowl Data'!$B$3:$H$8,4,FALSE)),"")</f>
        <v/>
      </c>
      <c r="I36" s="6" t="str">
        <f>IFERROR((VLOOKUP(C36,'Cowl Data'!$B$3:$H$8,5,FALSE)),"")</f>
        <v/>
      </c>
      <c r="J36" s="6" t="str">
        <f>IFERROR((VLOOKUP(C36,'Cowl Data'!$B$3:$H$8,6,FALSE)),"")</f>
        <v/>
      </c>
      <c r="K36" s="6" t="str">
        <f>IFERROR((VLOOKUP(C36,'Cowl Data'!$B$3:$H$8,7,FALSE)),"")</f>
        <v/>
      </c>
      <c r="L36" s="14" t="str">
        <f t="shared" si="0"/>
        <v/>
      </c>
      <c r="M36" s="16"/>
    </row>
    <row r="37" spans="2:13" x14ac:dyDescent="0.25">
      <c r="B37" s="15" t="s">
        <v>46</v>
      </c>
      <c r="C37" s="15"/>
      <c r="D37" s="15"/>
      <c r="E37" s="13" t="str">
        <f>IFERROR((HLOOKUP(C37,'Cowl Data'!$E$12:$J$65,'Cowl Data'!A43,FALSE)),"")</f>
        <v/>
      </c>
      <c r="F37" s="6" t="str">
        <f>IFERROR((VLOOKUP(C37,'Cowl Data'!$B$3:$H$8,2,FALSE)),"")</f>
        <v/>
      </c>
      <c r="G37" s="6" t="str">
        <f>IFERROR((VLOOKUP(C37,'Cowl Data'!$B$3:$H$8,3,FALSE)),"")</f>
        <v/>
      </c>
      <c r="H37" s="6" t="str">
        <f>IFERROR((VLOOKUP(C37,'Cowl Data'!$B$3:$H$8,4,FALSE)),"")</f>
        <v/>
      </c>
      <c r="I37" s="6" t="str">
        <f>IFERROR((VLOOKUP(C37,'Cowl Data'!$B$3:$H$8,5,FALSE)),"")</f>
        <v/>
      </c>
      <c r="J37" s="6" t="str">
        <f>IFERROR((VLOOKUP(C37,'Cowl Data'!$B$3:$H$8,6,FALSE)),"")</f>
        <v/>
      </c>
      <c r="K37" s="6" t="str">
        <f>IFERROR((VLOOKUP(C37,'Cowl Data'!$B$3:$H$8,7,FALSE)),"")</f>
        <v/>
      </c>
      <c r="L37" s="14" t="str">
        <f t="shared" si="0"/>
        <v/>
      </c>
      <c r="M37" s="16"/>
    </row>
    <row r="38" spans="2:13" x14ac:dyDescent="0.25">
      <c r="B38" s="15" t="s">
        <v>47</v>
      </c>
      <c r="C38" s="15"/>
      <c r="D38" s="15"/>
      <c r="E38" s="13" t="str">
        <f>IFERROR((HLOOKUP(C38,'Cowl Data'!$E$12:$J$65,'Cowl Data'!A44,FALSE)),"")</f>
        <v/>
      </c>
      <c r="F38" s="6" t="str">
        <f>IFERROR((VLOOKUP(C38,'Cowl Data'!$B$3:$H$8,2,FALSE)),"")</f>
        <v/>
      </c>
      <c r="G38" s="6" t="str">
        <f>IFERROR((VLOOKUP(C38,'Cowl Data'!$B$3:$H$8,3,FALSE)),"")</f>
        <v/>
      </c>
      <c r="H38" s="6" t="str">
        <f>IFERROR((VLOOKUP(C38,'Cowl Data'!$B$3:$H$8,4,FALSE)),"")</f>
        <v/>
      </c>
      <c r="I38" s="6" t="str">
        <f>IFERROR((VLOOKUP(C38,'Cowl Data'!$B$3:$H$8,5,FALSE)),"")</f>
        <v/>
      </c>
      <c r="J38" s="6" t="str">
        <f>IFERROR((VLOOKUP(C38,'Cowl Data'!$B$3:$H$8,6,FALSE)),"")</f>
        <v/>
      </c>
      <c r="K38" s="6" t="str">
        <f>IFERROR((VLOOKUP(C38,'Cowl Data'!$B$3:$H$8,7,FALSE)),"")</f>
        <v/>
      </c>
      <c r="L38" s="14" t="str">
        <f t="shared" si="0"/>
        <v/>
      </c>
      <c r="M38" s="16"/>
    </row>
    <row r="39" spans="2:13" x14ac:dyDescent="0.25">
      <c r="B39" s="15" t="s">
        <v>48</v>
      </c>
      <c r="C39" s="15"/>
      <c r="D39" s="15"/>
      <c r="E39" s="13" t="str">
        <f>IFERROR((HLOOKUP(C39,'Cowl Data'!$E$12:$J$65,'Cowl Data'!A45,FALSE)),"")</f>
        <v/>
      </c>
      <c r="F39" s="6" t="str">
        <f>IFERROR((VLOOKUP(C39,'Cowl Data'!$B$3:$H$8,2,FALSE)),"")</f>
        <v/>
      </c>
      <c r="G39" s="6" t="str">
        <f>IFERROR((VLOOKUP(C39,'Cowl Data'!$B$3:$H$8,3,FALSE)),"")</f>
        <v/>
      </c>
      <c r="H39" s="6" t="str">
        <f>IFERROR((VLOOKUP(C39,'Cowl Data'!$B$3:$H$8,4,FALSE)),"")</f>
        <v/>
      </c>
      <c r="I39" s="6" t="str">
        <f>IFERROR((VLOOKUP(C39,'Cowl Data'!$B$3:$H$8,5,FALSE)),"")</f>
        <v/>
      </c>
      <c r="J39" s="6" t="str">
        <f>IFERROR((VLOOKUP(C39,'Cowl Data'!$B$3:$H$8,6,FALSE)),"")</f>
        <v/>
      </c>
      <c r="K39" s="6" t="str">
        <f>IFERROR((VLOOKUP(C39,'Cowl Data'!$B$3:$H$8,7,FALSE)),"")</f>
        <v/>
      </c>
      <c r="L39" s="14" t="str">
        <f t="shared" si="0"/>
        <v/>
      </c>
      <c r="M39" s="16"/>
    </row>
    <row r="40" spans="2:13" x14ac:dyDescent="0.25">
      <c r="B40" s="15" t="s">
        <v>49</v>
      </c>
      <c r="C40" s="15"/>
      <c r="D40" s="15"/>
      <c r="E40" s="13" t="str">
        <f>IFERROR((HLOOKUP(C40,'Cowl Data'!$E$12:$J$65,'Cowl Data'!A46,FALSE)),"")</f>
        <v/>
      </c>
      <c r="F40" s="6" t="str">
        <f>IFERROR((VLOOKUP(C40,'Cowl Data'!$B$3:$H$8,2,FALSE)),"")</f>
        <v/>
      </c>
      <c r="G40" s="6" t="str">
        <f>IFERROR((VLOOKUP(C40,'Cowl Data'!$B$3:$H$8,3,FALSE)),"")</f>
        <v/>
      </c>
      <c r="H40" s="6" t="str">
        <f>IFERROR((VLOOKUP(C40,'Cowl Data'!$B$3:$H$8,4,FALSE)),"")</f>
        <v/>
      </c>
      <c r="I40" s="6" t="str">
        <f>IFERROR((VLOOKUP(C40,'Cowl Data'!$B$3:$H$8,5,FALSE)),"")</f>
        <v/>
      </c>
      <c r="J40" s="6" t="str">
        <f>IFERROR((VLOOKUP(C40,'Cowl Data'!$B$3:$H$8,6,FALSE)),"")</f>
        <v/>
      </c>
      <c r="K40" s="6" t="str">
        <f>IFERROR((VLOOKUP(C40,'Cowl Data'!$B$3:$H$8,7,FALSE)),"")</f>
        <v/>
      </c>
      <c r="L40" s="14" t="str">
        <f t="shared" si="0"/>
        <v/>
      </c>
      <c r="M40" s="16"/>
    </row>
    <row r="41" spans="2:13" x14ac:dyDescent="0.25">
      <c r="B41" s="15" t="s">
        <v>50</v>
      </c>
      <c r="C41" s="15"/>
      <c r="D41" s="15"/>
      <c r="E41" s="13" t="str">
        <f>IFERROR((HLOOKUP(C41,'Cowl Data'!$E$12:$J$65,'Cowl Data'!A47,FALSE)),"")</f>
        <v/>
      </c>
      <c r="F41" s="6" t="str">
        <f>IFERROR((VLOOKUP(C41,'Cowl Data'!$B$3:$H$8,2,FALSE)),"")</f>
        <v/>
      </c>
      <c r="G41" s="6" t="str">
        <f>IFERROR((VLOOKUP(C41,'Cowl Data'!$B$3:$H$8,3,FALSE)),"")</f>
        <v/>
      </c>
      <c r="H41" s="6" t="str">
        <f>IFERROR((VLOOKUP(C41,'Cowl Data'!$B$3:$H$8,4,FALSE)),"")</f>
        <v/>
      </c>
      <c r="I41" s="6" t="str">
        <f>IFERROR((VLOOKUP(C41,'Cowl Data'!$B$3:$H$8,5,FALSE)),"")</f>
        <v/>
      </c>
      <c r="J41" s="6" t="str">
        <f>IFERROR((VLOOKUP(C41,'Cowl Data'!$B$3:$H$8,6,FALSE)),"")</f>
        <v/>
      </c>
      <c r="K41" s="6" t="str">
        <f>IFERROR((VLOOKUP(C41,'Cowl Data'!$B$3:$H$8,7,FALSE)),"")</f>
        <v/>
      </c>
      <c r="L41" s="14" t="str">
        <f t="shared" si="0"/>
        <v/>
      </c>
      <c r="M41" s="16"/>
    </row>
    <row r="42" spans="2:13" x14ac:dyDescent="0.25">
      <c r="B42" s="15" t="s">
        <v>51</v>
      </c>
      <c r="C42" s="15"/>
      <c r="D42" s="15"/>
      <c r="E42" s="13" t="str">
        <f>IFERROR((HLOOKUP(C42,'Cowl Data'!$E$12:$J$65,'Cowl Data'!A48,FALSE)),"")</f>
        <v/>
      </c>
      <c r="F42" s="6" t="str">
        <f>IFERROR((VLOOKUP(C42,'Cowl Data'!$B$3:$H$8,2,FALSE)),"")</f>
        <v/>
      </c>
      <c r="G42" s="6" t="str">
        <f>IFERROR((VLOOKUP(C42,'Cowl Data'!$B$3:$H$8,3,FALSE)),"")</f>
        <v/>
      </c>
      <c r="H42" s="6" t="str">
        <f>IFERROR((VLOOKUP(C42,'Cowl Data'!$B$3:$H$8,4,FALSE)),"")</f>
        <v/>
      </c>
      <c r="I42" s="6" t="str">
        <f>IFERROR((VLOOKUP(C42,'Cowl Data'!$B$3:$H$8,5,FALSE)),"")</f>
        <v/>
      </c>
      <c r="J42" s="6" t="str">
        <f>IFERROR((VLOOKUP(C42,'Cowl Data'!$B$3:$H$8,6,FALSE)),"")</f>
        <v/>
      </c>
      <c r="K42" s="6" t="str">
        <f>IFERROR((VLOOKUP(C42,'Cowl Data'!$B$3:$H$8,7,FALSE)),"")</f>
        <v/>
      </c>
      <c r="L42" s="14" t="str">
        <f t="shared" si="0"/>
        <v/>
      </c>
      <c r="M42" s="16"/>
    </row>
    <row r="43" spans="2:13" x14ac:dyDescent="0.25">
      <c r="B43" s="15" t="s">
        <v>52</v>
      </c>
      <c r="C43" s="15"/>
      <c r="D43" s="15"/>
      <c r="E43" s="13" t="str">
        <f>IFERROR((HLOOKUP(C43,'Cowl Data'!$E$12:$J$65,'Cowl Data'!A49,FALSE)),"")</f>
        <v/>
      </c>
      <c r="F43" s="6" t="str">
        <f>IFERROR((VLOOKUP(C43,'Cowl Data'!$B$3:$H$8,2,FALSE)),"")</f>
        <v/>
      </c>
      <c r="G43" s="6" t="str">
        <f>IFERROR((VLOOKUP(C43,'Cowl Data'!$B$3:$H$8,3,FALSE)),"")</f>
        <v/>
      </c>
      <c r="H43" s="6" t="str">
        <f>IFERROR((VLOOKUP(C43,'Cowl Data'!$B$3:$H$8,4,FALSE)),"")</f>
        <v/>
      </c>
      <c r="I43" s="6" t="str">
        <f>IFERROR((VLOOKUP(C43,'Cowl Data'!$B$3:$H$8,5,FALSE)),"")</f>
        <v/>
      </c>
      <c r="J43" s="6" t="str">
        <f>IFERROR((VLOOKUP(C43,'Cowl Data'!$B$3:$H$8,6,FALSE)),"")</f>
        <v/>
      </c>
      <c r="K43" s="6" t="str">
        <f>IFERROR((VLOOKUP(C43,'Cowl Data'!$B$3:$H$8,7,FALSE)),"")</f>
        <v/>
      </c>
      <c r="L43" s="14" t="str">
        <f t="shared" si="0"/>
        <v/>
      </c>
      <c r="M43" s="16"/>
    </row>
    <row r="44" spans="2:13" x14ac:dyDescent="0.25">
      <c r="B44" s="15" t="s">
        <v>53</v>
      </c>
      <c r="C44" s="15"/>
      <c r="D44" s="15"/>
      <c r="E44" s="13" t="str">
        <f>IFERROR((HLOOKUP(C44,'Cowl Data'!$E$12:$J$65,'Cowl Data'!A50,FALSE)),"")</f>
        <v/>
      </c>
      <c r="F44" s="6" t="str">
        <f>IFERROR((VLOOKUP(C44,'Cowl Data'!$B$3:$H$8,2,FALSE)),"")</f>
        <v/>
      </c>
      <c r="G44" s="6" t="str">
        <f>IFERROR((VLOOKUP(C44,'Cowl Data'!$B$3:$H$8,3,FALSE)),"")</f>
        <v/>
      </c>
      <c r="H44" s="6" t="str">
        <f>IFERROR((VLOOKUP(C44,'Cowl Data'!$B$3:$H$8,4,FALSE)),"")</f>
        <v/>
      </c>
      <c r="I44" s="6" t="str">
        <f>IFERROR((VLOOKUP(C44,'Cowl Data'!$B$3:$H$8,5,FALSE)),"")</f>
        <v/>
      </c>
      <c r="J44" s="6" t="str">
        <f>IFERROR((VLOOKUP(C44,'Cowl Data'!$B$3:$H$8,6,FALSE)),"")</f>
        <v/>
      </c>
      <c r="K44" s="6" t="str">
        <f>IFERROR((VLOOKUP(C44,'Cowl Data'!$B$3:$H$8,7,FALSE)),"")</f>
        <v/>
      </c>
      <c r="L44" s="14" t="str">
        <f t="shared" si="0"/>
        <v/>
      </c>
      <c r="M44" s="16"/>
    </row>
    <row r="45" spans="2:13" x14ac:dyDescent="0.25">
      <c r="B45" s="15" t="s">
        <v>54</v>
      </c>
      <c r="C45" s="15"/>
      <c r="D45" s="15"/>
      <c r="E45" s="13" t="str">
        <f>IFERROR((HLOOKUP(C45,'Cowl Data'!$E$12:$J$65,'Cowl Data'!A51,FALSE)),"")</f>
        <v/>
      </c>
      <c r="F45" s="6" t="str">
        <f>IFERROR((VLOOKUP(C45,'Cowl Data'!$B$3:$H$8,2,FALSE)),"")</f>
        <v/>
      </c>
      <c r="G45" s="6" t="str">
        <f>IFERROR((VLOOKUP(C45,'Cowl Data'!$B$3:$H$8,3,FALSE)),"")</f>
        <v/>
      </c>
      <c r="H45" s="6" t="str">
        <f>IFERROR((VLOOKUP(C45,'Cowl Data'!$B$3:$H$8,4,FALSE)),"")</f>
        <v/>
      </c>
      <c r="I45" s="6" t="str">
        <f>IFERROR((VLOOKUP(C45,'Cowl Data'!$B$3:$H$8,5,FALSE)),"")</f>
        <v/>
      </c>
      <c r="J45" s="6" t="str">
        <f>IFERROR((VLOOKUP(C45,'Cowl Data'!$B$3:$H$8,6,FALSE)),"")</f>
        <v/>
      </c>
      <c r="K45" s="6" t="str">
        <f>IFERROR((VLOOKUP(C45,'Cowl Data'!$B$3:$H$8,7,FALSE)),"")</f>
        <v/>
      </c>
      <c r="L45" s="14" t="str">
        <f t="shared" si="0"/>
        <v/>
      </c>
      <c r="M45" s="16"/>
    </row>
    <row r="46" spans="2:13" x14ac:dyDescent="0.25">
      <c r="B46" s="15" t="s">
        <v>55</v>
      </c>
      <c r="C46" s="15"/>
      <c r="D46" s="15"/>
      <c r="E46" s="13" t="str">
        <f>IFERROR((HLOOKUP(C46,'Cowl Data'!$E$12:$J$65,'Cowl Data'!A52,FALSE)),"")</f>
        <v/>
      </c>
      <c r="F46" s="6" t="str">
        <f>IFERROR((VLOOKUP(C46,'Cowl Data'!$B$3:$H$8,2,FALSE)),"")</f>
        <v/>
      </c>
      <c r="G46" s="6" t="str">
        <f>IFERROR((VLOOKUP(C46,'Cowl Data'!$B$3:$H$8,3,FALSE)),"")</f>
        <v/>
      </c>
      <c r="H46" s="6" t="str">
        <f>IFERROR((VLOOKUP(C46,'Cowl Data'!$B$3:$H$8,4,FALSE)),"")</f>
        <v/>
      </c>
      <c r="I46" s="6" t="str">
        <f>IFERROR((VLOOKUP(C46,'Cowl Data'!$B$3:$H$8,5,FALSE)),"")</f>
        <v/>
      </c>
      <c r="J46" s="6" t="str">
        <f>IFERROR((VLOOKUP(C46,'Cowl Data'!$B$3:$H$8,6,FALSE)),"")</f>
        <v/>
      </c>
      <c r="K46" s="6" t="str">
        <f>IFERROR((VLOOKUP(C46,'Cowl Data'!$B$3:$H$8,7,FALSE)),"")</f>
        <v/>
      </c>
      <c r="L46" s="14" t="str">
        <f t="shared" si="0"/>
        <v/>
      </c>
      <c r="M46" s="16"/>
    </row>
    <row r="47" spans="2:13" x14ac:dyDescent="0.25">
      <c r="B47" s="15" t="s">
        <v>56</v>
      </c>
      <c r="C47" s="15"/>
      <c r="D47" s="15"/>
      <c r="E47" s="13" t="str">
        <f>IFERROR((HLOOKUP(C47,'Cowl Data'!$E$12:$J$65,'Cowl Data'!A53,FALSE)),"")</f>
        <v/>
      </c>
      <c r="F47" s="6" t="str">
        <f>IFERROR((VLOOKUP(C47,'Cowl Data'!$B$3:$H$8,2,FALSE)),"")</f>
        <v/>
      </c>
      <c r="G47" s="6" t="str">
        <f>IFERROR((VLOOKUP(C47,'Cowl Data'!$B$3:$H$8,3,FALSE)),"")</f>
        <v/>
      </c>
      <c r="H47" s="6" t="str">
        <f>IFERROR((VLOOKUP(C47,'Cowl Data'!$B$3:$H$8,4,FALSE)),"")</f>
        <v/>
      </c>
      <c r="I47" s="6" t="str">
        <f>IFERROR((VLOOKUP(C47,'Cowl Data'!$B$3:$H$8,5,FALSE)),"")</f>
        <v/>
      </c>
      <c r="J47" s="6" t="str">
        <f>IFERROR((VLOOKUP(C47,'Cowl Data'!$B$3:$H$8,6,FALSE)),"")</f>
        <v/>
      </c>
      <c r="K47" s="6" t="str">
        <f>IFERROR((VLOOKUP(C47,'Cowl Data'!$B$3:$H$8,7,FALSE)),"")</f>
        <v/>
      </c>
      <c r="L47" s="14" t="str">
        <f t="shared" si="0"/>
        <v/>
      </c>
      <c r="M47" s="16"/>
    </row>
    <row r="48" spans="2:13" x14ac:dyDescent="0.25">
      <c r="B48" s="15" t="s">
        <v>57</v>
      </c>
      <c r="C48" s="15"/>
      <c r="D48" s="15"/>
      <c r="E48" s="13" t="str">
        <f>IFERROR((HLOOKUP(C48,'Cowl Data'!$E$12:$J$65,'Cowl Data'!A54,FALSE)),"")</f>
        <v/>
      </c>
      <c r="F48" s="6" t="str">
        <f>IFERROR((VLOOKUP(C48,'Cowl Data'!$B$3:$H$8,2,FALSE)),"")</f>
        <v/>
      </c>
      <c r="G48" s="6" t="str">
        <f>IFERROR((VLOOKUP(C48,'Cowl Data'!$B$3:$H$8,3,FALSE)),"")</f>
        <v/>
      </c>
      <c r="H48" s="6" t="str">
        <f>IFERROR((VLOOKUP(C48,'Cowl Data'!$B$3:$H$8,4,FALSE)),"")</f>
        <v/>
      </c>
      <c r="I48" s="6" t="str">
        <f>IFERROR((VLOOKUP(C48,'Cowl Data'!$B$3:$H$8,5,FALSE)),"")</f>
        <v/>
      </c>
      <c r="J48" s="6" t="str">
        <f>IFERROR((VLOOKUP(C48,'Cowl Data'!$B$3:$H$8,6,FALSE)),"")</f>
        <v/>
      </c>
      <c r="K48" s="6" t="str">
        <f>IFERROR((VLOOKUP(C48,'Cowl Data'!$B$3:$H$8,7,FALSE)),"")</f>
        <v/>
      </c>
      <c r="L48" s="14" t="str">
        <f t="shared" si="0"/>
        <v/>
      </c>
      <c r="M48" s="16"/>
    </row>
    <row r="49" spans="2:13" x14ac:dyDescent="0.25">
      <c r="B49" s="15" t="s">
        <v>58</v>
      </c>
      <c r="C49" s="15"/>
      <c r="D49" s="15"/>
      <c r="E49" s="13" t="str">
        <f>IFERROR((HLOOKUP(C49,'Cowl Data'!$E$12:$J$65,'Cowl Data'!A55,FALSE)),"")</f>
        <v/>
      </c>
      <c r="F49" s="6" t="str">
        <f>IFERROR((VLOOKUP(C49,'Cowl Data'!$B$3:$H$8,2,FALSE)),"")</f>
        <v/>
      </c>
      <c r="G49" s="6" t="str">
        <f>IFERROR((VLOOKUP(C49,'Cowl Data'!$B$3:$H$8,3,FALSE)),"")</f>
        <v/>
      </c>
      <c r="H49" s="6" t="str">
        <f>IFERROR((VLOOKUP(C49,'Cowl Data'!$B$3:$H$8,4,FALSE)),"")</f>
        <v/>
      </c>
      <c r="I49" s="6" t="str">
        <f>IFERROR((VLOOKUP(C49,'Cowl Data'!$B$3:$H$8,5,FALSE)),"")</f>
        <v/>
      </c>
      <c r="J49" s="6" t="str">
        <f>IFERROR((VLOOKUP(C49,'Cowl Data'!$B$3:$H$8,6,FALSE)),"")</f>
        <v/>
      </c>
      <c r="K49" s="6" t="str">
        <f>IFERROR((VLOOKUP(C49,'Cowl Data'!$B$3:$H$8,7,FALSE)),"")</f>
        <v/>
      </c>
      <c r="L49" s="14" t="str">
        <f t="shared" si="0"/>
        <v/>
      </c>
      <c r="M49" s="16"/>
    </row>
    <row r="50" spans="2:13" x14ac:dyDescent="0.25">
      <c r="B50" s="15" t="s">
        <v>59</v>
      </c>
      <c r="C50" s="15"/>
      <c r="D50" s="15"/>
      <c r="E50" s="13" t="str">
        <f>IFERROR((HLOOKUP(C50,'Cowl Data'!$E$12:$J$65,'Cowl Data'!A56,FALSE)),"")</f>
        <v/>
      </c>
      <c r="F50" s="6" t="str">
        <f>IFERROR((VLOOKUP(C50,'Cowl Data'!$B$3:$H$8,2,FALSE)),"")</f>
        <v/>
      </c>
      <c r="G50" s="6" t="str">
        <f>IFERROR((VLOOKUP(C50,'Cowl Data'!$B$3:$H$8,3,FALSE)),"")</f>
        <v/>
      </c>
      <c r="H50" s="6" t="str">
        <f>IFERROR((VLOOKUP(C50,'Cowl Data'!$B$3:$H$8,4,FALSE)),"")</f>
        <v/>
      </c>
      <c r="I50" s="6" t="str">
        <f>IFERROR((VLOOKUP(C50,'Cowl Data'!$B$3:$H$8,5,FALSE)),"")</f>
        <v/>
      </c>
      <c r="J50" s="6" t="str">
        <f>IFERROR((VLOOKUP(C50,'Cowl Data'!$B$3:$H$8,6,FALSE)),"")</f>
        <v/>
      </c>
      <c r="K50" s="6" t="str">
        <f>IFERROR((VLOOKUP(C50,'Cowl Data'!$B$3:$H$8,7,FALSE)),"")</f>
        <v/>
      </c>
      <c r="L50" s="14" t="str">
        <f t="shared" si="0"/>
        <v/>
      </c>
      <c r="M50" s="16"/>
    </row>
    <row r="51" spans="2:13" x14ac:dyDescent="0.25">
      <c r="B51" s="15" t="s">
        <v>60</v>
      </c>
      <c r="C51" s="15"/>
      <c r="D51" s="15"/>
      <c r="E51" s="13" t="str">
        <f>IFERROR((HLOOKUP(C51,'Cowl Data'!$E$12:$J$65,'Cowl Data'!A57,FALSE)),"")</f>
        <v/>
      </c>
      <c r="F51" s="6" t="str">
        <f>IFERROR((VLOOKUP(C51,'Cowl Data'!$B$3:$H$8,2,FALSE)),"")</f>
        <v/>
      </c>
      <c r="G51" s="6" t="str">
        <f>IFERROR((VLOOKUP(C51,'Cowl Data'!$B$3:$H$8,3,FALSE)),"")</f>
        <v/>
      </c>
      <c r="H51" s="6" t="str">
        <f>IFERROR((VLOOKUP(C51,'Cowl Data'!$B$3:$H$8,4,FALSE)),"")</f>
        <v/>
      </c>
      <c r="I51" s="6" t="str">
        <f>IFERROR((VLOOKUP(C51,'Cowl Data'!$B$3:$H$8,5,FALSE)),"")</f>
        <v/>
      </c>
      <c r="J51" s="6" t="str">
        <f>IFERROR((VLOOKUP(C51,'Cowl Data'!$B$3:$H$8,6,FALSE)),"")</f>
        <v/>
      </c>
      <c r="K51" s="6" t="str">
        <f>IFERROR((VLOOKUP(C51,'Cowl Data'!$B$3:$H$8,7,FALSE)),"")</f>
        <v/>
      </c>
      <c r="L51" s="14" t="str">
        <f t="shared" si="0"/>
        <v/>
      </c>
      <c r="M51" s="16"/>
    </row>
    <row r="52" spans="2:13" x14ac:dyDescent="0.25">
      <c r="B52" s="15" t="s">
        <v>61</v>
      </c>
      <c r="C52" s="15"/>
      <c r="D52" s="15"/>
      <c r="E52" s="13" t="str">
        <f>IFERROR((HLOOKUP(C52,'Cowl Data'!$E$12:$J$65,'Cowl Data'!A58,FALSE)),"")</f>
        <v/>
      </c>
      <c r="F52" s="6" t="str">
        <f>IFERROR((VLOOKUP(C52,'Cowl Data'!$B$3:$H$8,2,FALSE)),"")</f>
        <v/>
      </c>
      <c r="G52" s="6" t="str">
        <f>IFERROR((VLOOKUP(C52,'Cowl Data'!$B$3:$H$8,3,FALSE)),"")</f>
        <v/>
      </c>
      <c r="H52" s="6" t="str">
        <f>IFERROR((VLOOKUP(C52,'Cowl Data'!$B$3:$H$8,4,FALSE)),"")</f>
        <v/>
      </c>
      <c r="I52" s="6" t="str">
        <f>IFERROR((VLOOKUP(C52,'Cowl Data'!$B$3:$H$8,5,FALSE)),"")</f>
        <v/>
      </c>
      <c r="J52" s="6" t="str">
        <f>IFERROR((VLOOKUP(C52,'Cowl Data'!$B$3:$H$8,6,FALSE)),"")</f>
        <v/>
      </c>
      <c r="K52" s="6" t="str">
        <f>IFERROR((VLOOKUP(C52,'Cowl Data'!$B$3:$H$8,7,FALSE)),"")</f>
        <v/>
      </c>
      <c r="L52" s="14" t="str">
        <f t="shared" si="0"/>
        <v/>
      </c>
      <c r="M52" s="16"/>
    </row>
    <row r="53" spans="2:13" x14ac:dyDescent="0.25">
      <c r="B53" s="15" t="s">
        <v>62</v>
      </c>
      <c r="C53" s="15"/>
      <c r="D53" s="15"/>
      <c r="E53" s="13" t="str">
        <f>IFERROR((HLOOKUP(C53,'Cowl Data'!$E$12:$J$65,'Cowl Data'!A59,FALSE)),"")</f>
        <v/>
      </c>
      <c r="F53" s="6" t="str">
        <f>IFERROR((VLOOKUP(C53,'Cowl Data'!$B$3:$H$8,2,FALSE)),"")</f>
        <v/>
      </c>
      <c r="G53" s="6" t="str">
        <f>IFERROR((VLOOKUP(C53,'Cowl Data'!$B$3:$H$8,3,FALSE)),"")</f>
        <v/>
      </c>
      <c r="H53" s="6" t="str">
        <f>IFERROR((VLOOKUP(C53,'Cowl Data'!$B$3:$H$8,4,FALSE)),"")</f>
        <v/>
      </c>
      <c r="I53" s="6" t="str">
        <f>IFERROR((VLOOKUP(C53,'Cowl Data'!$B$3:$H$8,5,FALSE)),"")</f>
        <v/>
      </c>
      <c r="J53" s="6" t="str">
        <f>IFERROR((VLOOKUP(C53,'Cowl Data'!$B$3:$H$8,6,FALSE)),"")</f>
        <v/>
      </c>
      <c r="K53" s="6" t="str">
        <f>IFERROR((VLOOKUP(C53,'Cowl Data'!$B$3:$H$8,7,FALSE)),"")</f>
        <v/>
      </c>
      <c r="L53" s="14" t="str">
        <f t="shared" si="0"/>
        <v/>
      </c>
      <c r="M53" s="16"/>
    </row>
    <row r="54" spans="2:13" x14ac:dyDescent="0.25">
      <c r="B54" s="15" t="s">
        <v>63</v>
      </c>
      <c r="C54" s="15"/>
      <c r="D54" s="15"/>
      <c r="E54" s="13" t="str">
        <f>IFERROR((HLOOKUP(C54,'Cowl Data'!$E$12:$J$65,'Cowl Data'!A60,FALSE)),"")</f>
        <v/>
      </c>
      <c r="F54" s="6" t="str">
        <f>IFERROR((VLOOKUP(C54,'Cowl Data'!$B$3:$H$8,2,FALSE)),"")</f>
        <v/>
      </c>
      <c r="G54" s="6" t="str">
        <f>IFERROR((VLOOKUP(C54,'Cowl Data'!$B$3:$H$8,3,FALSE)),"")</f>
        <v/>
      </c>
      <c r="H54" s="6" t="str">
        <f>IFERROR((VLOOKUP(C54,'Cowl Data'!$B$3:$H$8,4,FALSE)),"")</f>
        <v/>
      </c>
      <c r="I54" s="6" t="str">
        <f>IFERROR((VLOOKUP(C54,'Cowl Data'!$B$3:$H$8,5,FALSE)),"")</f>
        <v/>
      </c>
      <c r="J54" s="6" t="str">
        <f>IFERROR((VLOOKUP(C54,'Cowl Data'!$B$3:$H$8,6,FALSE)),"")</f>
        <v/>
      </c>
      <c r="K54" s="6" t="str">
        <f>IFERROR((VLOOKUP(C54,'Cowl Data'!$B$3:$H$8,7,FALSE)),"")</f>
        <v/>
      </c>
      <c r="L54" s="14" t="str">
        <f t="shared" si="0"/>
        <v/>
      </c>
      <c r="M54" s="16"/>
    </row>
    <row r="55" spans="2:13" x14ac:dyDescent="0.25">
      <c r="B55" s="15" t="s">
        <v>64</v>
      </c>
      <c r="C55" s="15"/>
      <c r="D55" s="15"/>
      <c r="E55" s="13" t="str">
        <f>IFERROR((HLOOKUP(C55,'Cowl Data'!$E$12:$J$65,'Cowl Data'!A61,FALSE)),"")</f>
        <v/>
      </c>
      <c r="F55" s="6" t="str">
        <f>IFERROR((VLOOKUP(C55,'Cowl Data'!$B$3:$H$8,2,FALSE)),"")</f>
        <v/>
      </c>
      <c r="G55" s="6" t="str">
        <f>IFERROR((VLOOKUP(C55,'Cowl Data'!$B$3:$H$8,3,FALSE)),"")</f>
        <v/>
      </c>
      <c r="H55" s="6" t="str">
        <f>IFERROR((VLOOKUP(C55,'Cowl Data'!$B$3:$H$8,4,FALSE)),"")</f>
        <v/>
      </c>
      <c r="I55" s="6" t="str">
        <f>IFERROR((VLOOKUP(C55,'Cowl Data'!$B$3:$H$8,5,FALSE)),"")</f>
        <v/>
      </c>
      <c r="J55" s="6" t="str">
        <f>IFERROR((VLOOKUP(C55,'Cowl Data'!$B$3:$H$8,6,FALSE)),"")</f>
        <v/>
      </c>
      <c r="K55" s="6" t="str">
        <f>IFERROR((VLOOKUP(C55,'Cowl Data'!$B$3:$H$8,7,FALSE)),"")</f>
        <v/>
      </c>
      <c r="L55" s="14" t="str">
        <f t="shared" si="0"/>
        <v/>
      </c>
      <c r="M55" s="16"/>
    </row>
    <row r="56" spans="2:13" x14ac:dyDescent="0.25">
      <c r="B56" s="15" t="s">
        <v>65</v>
      </c>
      <c r="C56" s="15"/>
      <c r="D56" s="15"/>
      <c r="E56" s="13" t="str">
        <f>IFERROR((HLOOKUP(C56,'Cowl Data'!$E$12:$J$65,'Cowl Data'!A62,FALSE)),"")</f>
        <v/>
      </c>
      <c r="F56" s="6" t="str">
        <f>IFERROR((VLOOKUP(C56,'Cowl Data'!$B$3:$H$8,2,FALSE)),"")</f>
        <v/>
      </c>
      <c r="G56" s="6" t="str">
        <f>IFERROR((VLOOKUP(C56,'Cowl Data'!$B$3:$H$8,3,FALSE)),"")</f>
        <v/>
      </c>
      <c r="H56" s="6" t="str">
        <f>IFERROR((VLOOKUP(C56,'Cowl Data'!$B$3:$H$8,4,FALSE)),"")</f>
        <v/>
      </c>
      <c r="I56" s="6" t="str">
        <f>IFERROR((VLOOKUP(C56,'Cowl Data'!$B$3:$H$8,5,FALSE)),"")</f>
        <v/>
      </c>
      <c r="J56" s="6" t="str">
        <f>IFERROR((VLOOKUP(C56,'Cowl Data'!$B$3:$H$8,6,FALSE)),"")</f>
        <v/>
      </c>
      <c r="K56" s="6" t="str">
        <f>IFERROR((VLOOKUP(C56,'Cowl Data'!$B$3:$H$8,7,FALSE)),"")</f>
        <v/>
      </c>
      <c r="L56" s="14" t="str">
        <f t="shared" si="0"/>
        <v/>
      </c>
      <c r="M56" s="16"/>
    </row>
    <row r="57" spans="2:13" x14ac:dyDescent="0.25">
      <c r="B57" s="15" t="s">
        <v>66</v>
      </c>
      <c r="C57" s="15"/>
      <c r="D57" s="15"/>
      <c r="E57" s="13" t="str">
        <f>IFERROR((HLOOKUP(C57,'Cowl Data'!$E$12:$J$65,'Cowl Data'!A63,FALSE)),"")</f>
        <v/>
      </c>
      <c r="F57" s="6" t="str">
        <f>IFERROR((VLOOKUP(C57,'Cowl Data'!$B$3:$H$8,2,FALSE)),"")</f>
        <v/>
      </c>
      <c r="G57" s="6" t="str">
        <f>IFERROR((VLOOKUP(C57,'Cowl Data'!$B$3:$H$8,3,FALSE)),"")</f>
        <v/>
      </c>
      <c r="H57" s="6" t="str">
        <f>IFERROR((VLOOKUP(C57,'Cowl Data'!$B$3:$H$8,4,FALSE)),"")</f>
        <v/>
      </c>
      <c r="I57" s="6" t="str">
        <f>IFERROR((VLOOKUP(C57,'Cowl Data'!$B$3:$H$8,5,FALSE)),"")</f>
        <v/>
      </c>
      <c r="J57" s="6" t="str">
        <f>IFERROR((VLOOKUP(C57,'Cowl Data'!$B$3:$H$8,6,FALSE)),"")</f>
        <v/>
      </c>
      <c r="K57" s="6" t="str">
        <f>IFERROR((VLOOKUP(C57,'Cowl Data'!$B$3:$H$8,7,FALSE)),"")</f>
        <v/>
      </c>
      <c r="L57" s="14" t="str">
        <f t="shared" si="0"/>
        <v/>
      </c>
      <c r="M57" s="16"/>
    </row>
    <row r="58" spans="2:13" x14ac:dyDescent="0.25">
      <c r="B58" s="15" t="s">
        <v>67</v>
      </c>
      <c r="C58" s="15"/>
      <c r="D58" s="15"/>
      <c r="E58" s="13" t="str">
        <f>IFERROR((HLOOKUP(C58,'Cowl Data'!$E$12:$J$65,'Cowl Data'!A64,FALSE)),"")</f>
        <v/>
      </c>
      <c r="F58" s="6" t="str">
        <f>IFERROR((VLOOKUP(C58,'Cowl Data'!$B$3:$H$8,2,FALSE)),"")</f>
        <v/>
      </c>
      <c r="G58" s="6" t="str">
        <f>IFERROR((VLOOKUP(C58,'Cowl Data'!$B$3:$H$8,3,FALSE)),"")</f>
        <v/>
      </c>
      <c r="H58" s="6" t="str">
        <f>IFERROR((VLOOKUP(C58,'Cowl Data'!$B$3:$H$8,4,FALSE)),"")</f>
        <v/>
      </c>
      <c r="I58" s="6" t="str">
        <f>IFERROR((VLOOKUP(C58,'Cowl Data'!$B$3:$H$8,5,FALSE)),"")</f>
        <v/>
      </c>
      <c r="J58" s="6" t="str">
        <f>IFERROR((VLOOKUP(C58,'Cowl Data'!$B$3:$H$8,6,FALSE)),"")</f>
        <v/>
      </c>
      <c r="K58" s="6" t="str">
        <f>IFERROR((VLOOKUP(C58,'Cowl Data'!$B$3:$H$8,7,FALSE)),"")</f>
        <v/>
      </c>
      <c r="L58" s="14" t="str">
        <f t="shared" si="0"/>
        <v/>
      </c>
      <c r="M58" s="16"/>
    </row>
    <row r="59" spans="2:13" x14ac:dyDescent="0.25">
      <c r="B59" s="15" t="s">
        <v>68</v>
      </c>
      <c r="C59" s="15"/>
      <c r="D59" s="15"/>
      <c r="E59" s="13" t="str">
        <f>IFERROR((HLOOKUP(C59,'Cowl Data'!$E$12:$J$65,'Cowl Data'!A65,FALSE)),"")</f>
        <v/>
      </c>
      <c r="F59" s="6" t="str">
        <f>IFERROR((VLOOKUP(C59,'Cowl Data'!$B$3:$H$8,2,FALSE)),"")</f>
        <v/>
      </c>
      <c r="G59" s="6" t="str">
        <f>IFERROR((VLOOKUP(C59,'Cowl Data'!$B$3:$H$8,3,FALSE)),"")</f>
        <v/>
      </c>
      <c r="H59" s="6" t="str">
        <f>IFERROR((VLOOKUP(C59,'Cowl Data'!$B$3:$H$8,4,FALSE)),"")</f>
        <v/>
      </c>
      <c r="I59" s="6" t="str">
        <f>IFERROR((VLOOKUP(C59,'Cowl Data'!$B$3:$H$8,5,FALSE)),"")</f>
        <v/>
      </c>
      <c r="J59" s="6" t="str">
        <f>IFERROR((VLOOKUP(C59,'Cowl Data'!$B$3:$H$8,6,FALSE)),"")</f>
        <v/>
      </c>
      <c r="K59" s="6" t="str">
        <f>IFERROR((VLOOKUP(C59,'Cowl Data'!$B$3:$H$8,7,FALSE)),"")</f>
        <v/>
      </c>
      <c r="L59" s="14" t="str">
        <f t="shared" si="0"/>
        <v/>
      </c>
      <c r="M59" s="16"/>
    </row>
  </sheetData>
  <sheetProtection sheet="1" objects="1" scenarios="1" selectLockedCells="1"/>
  <mergeCells count="3">
    <mergeCell ref="F2:K4"/>
    <mergeCell ref="B2:E4"/>
    <mergeCell ref="B5:M5"/>
  </mergeCells>
  <phoneticPr fontId="3" type="noConversion"/>
  <pageMargins left="0.7" right="0.7" top="0.75" bottom="0.75" header="0.3" footer="0.3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FCBF9-AB25-4913-AA34-6A4B0E7CE4BE}">
          <x14:formula1>
            <xm:f>'Cowl Data'!$B$3:$B$8</xm:f>
          </x14:formula1>
          <xm:sqref>C7:C59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5615-1A6D-45F4-8D4D-A466C8A7F7FA}">
  <dimension ref="A2:J65"/>
  <sheetViews>
    <sheetView workbookViewId="0">
      <selection activeCell="A13" sqref="A13:A65"/>
    </sheetView>
  </sheetViews>
  <sheetFormatPr defaultColWidth="9.140625" defaultRowHeight="12" x14ac:dyDescent="0.2"/>
  <cols>
    <col min="1" max="1" width="9.140625" style="11"/>
    <col min="2" max="8" width="24.140625" style="10" customWidth="1"/>
    <col min="9" max="10" width="24.140625" style="11" customWidth="1"/>
    <col min="11" max="16384" width="9.140625" style="11"/>
  </cols>
  <sheetData>
    <row r="2" spans="1:10" s="9" customFormat="1" x14ac:dyDescent="0.2">
      <c r="B2" s="8" t="s">
        <v>69</v>
      </c>
      <c r="C2" s="8" t="s">
        <v>10</v>
      </c>
      <c r="D2" s="8" t="s">
        <v>71</v>
      </c>
      <c r="E2" s="8" t="s">
        <v>11</v>
      </c>
      <c r="F2" s="8" t="s">
        <v>12</v>
      </c>
      <c r="G2" s="8" t="s">
        <v>13</v>
      </c>
      <c r="H2" s="8" t="s">
        <v>4</v>
      </c>
    </row>
    <row r="3" spans="1:10" x14ac:dyDescent="0.2">
      <c r="B3" s="10" t="s">
        <v>70</v>
      </c>
      <c r="C3" s="10" t="s">
        <v>77</v>
      </c>
      <c r="D3" s="10" t="s">
        <v>79</v>
      </c>
      <c r="E3" s="10" t="s">
        <v>81</v>
      </c>
      <c r="F3" s="10" t="s">
        <v>81</v>
      </c>
      <c r="G3" s="10" t="s">
        <v>85</v>
      </c>
      <c r="H3" s="10" t="s">
        <v>87</v>
      </c>
      <c r="I3" s="10"/>
    </row>
    <row r="4" spans="1:10" x14ac:dyDescent="0.2">
      <c r="B4" s="10" t="s">
        <v>72</v>
      </c>
      <c r="C4" s="10" t="s">
        <v>77</v>
      </c>
      <c r="D4" s="10" t="s">
        <v>79</v>
      </c>
      <c r="E4" s="10" t="s">
        <v>81</v>
      </c>
      <c r="F4" s="10" t="s">
        <v>81</v>
      </c>
      <c r="G4" s="10" t="s">
        <v>86</v>
      </c>
      <c r="H4" s="10" t="s">
        <v>87</v>
      </c>
    </row>
    <row r="5" spans="1:10" x14ac:dyDescent="0.2">
      <c r="B5" s="10" t="s">
        <v>73</v>
      </c>
      <c r="C5" s="10" t="s">
        <v>77</v>
      </c>
      <c r="D5" s="10" t="s">
        <v>80</v>
      </c>
      <c r="E5" s="10" t="s">
        <v>82</v>
      </c>
      <c r="F5" s="10" t="s">
        <v>82</v>
      </c>
      <c r="G5" s="10" t="s">
        <v>85</v>
      </c>
      <c r="H5" s="10" t="s">
        <v>88</v>
      </c>
    </row>
    <row r="6" spans="1:10" x14ac:dyDescent="0.2">
      <c r="B6" s="10" t="s">
        <v>74</v>
      </c>
      <c r="C6" s="10" t="s">
        <v>77</v>
      </c>
      <c r="D6" s="10" t="s">
        <v>80</v>
      </c>
      <c r="E6" s="10" t="s">
        <v>82</v>
      </c>
      <c r="F6" s="10" t="s">
        <v>82</v>
      </c>
      <c r="G6" s="10" t="s">
        <v>85</v>
      </c>
      <c r="H6" s="10" t="s">
        <v>87</v>
      </c>
    </row>
    <row r="7" spans="1:10" x14ac:dyDescent="0.2">
      <c r="B7" s="10" t="s">
        <v>75</v>
      </c>
      <c r="C7" s="10" t="s">
        <v>78</v>
      </c>
      <c r="D7" s="10" t="s">
        <v>80</v>
      </c>
      <c r="E7" s="10" t="s">
        <v>83</v>
      </c>
      <c r="F7" s="10" t="s">
        <v>83</v>
      </c>
      <c r="G7" s="10" t="s">
        <v>85</v>
      </c>
      <c r="H7" s="10" t="s">
        <v>89</v>
      </c>
    </row>
    <row r="8" spans="1:10" x14ac:dyDescent="0.2">
      <c r="B8" s="10" t="s">
        <v>76</v>
      </c>
      <c r="C8" s="10" t="s">
        <v>78</v>
      </c>
      <c r="D8" s="10" t="s">
        <v>80</v>
      </c>
      <c r="E8" s="10" t="s">
        <v>84</v>
      </c>
      <c r="F8" s="10" t="s">
        <v>84</v>
      </c>
      <c r="G8" s="10" t="s">
        <v>86</v>
      </c>
      <c r="H8" s="10" t="s">
        <v>89</v>
      </c>
    </row>
    <row r="11" spans="1:10" ht="24" customHeight="1" x14ac:dyDescent="0.2">
      <c r="A11" s="24" t="s">
        <v>90</v>
      </c>
      <c r="B11" s="23" t="s">
        <v>8</v>
      </c>
      <c r="C11" s="23" t="s">
        <v>9</v>
      </c>
      <c r="D11" s="23" t="s">
        <v>14</v>
      </c>
      <c r="E11" s="23" t="s">
        <v>0</v>
      </c>
      <c r="F11" s="23"/>
      <c r="G11" s="23"/>
      <c r="H11" s="23"/>
      <c r="I11" s="23"/>
      <c r="J11" s="23"/>
    </row>
    <row r="12" spans="1:10" x14ac:dyDescent="0.2">
      <c r="A12" s="24"/>
      <c r="B12" s="23"/>
      <c r="C12" s="23"/>
      <c r="D12" s="23"/>
      <c r="E12" s="6" t="s">
        <v>70</v>
      </c>
      <c r="F12" s="6" t="s">
        <v>72</v>
      </c>
      <c r="G12" s="6" t="s">
        <v>73</v>
      </c>
      <c r="H12" s="6" t="s">
        <v>74</v>
      </c>
      <c r="I12" s="6" t="s">
        <v>75</v>
      </c>
      <c r="J12" s="6" t="s">
        <v>76</v>
      </c>
    </row>
    <row r="13" spans="1:10" x14ac:dyDescent="0.2">
      <c r="A13" s="7">
        <v>2</v>
      </c>
      <c r="B13" s="6" t="s">
        <v>16</v>
      </c>
      <c r="C13" s="6">
        <f>'Ventilation Cowls'!C7</f>
        <v>0</v>
      </c>
      <c r="D13" s="12">
        <f>'Ventilation Cowls'!D7</f>
        <v>0</v>
      </c>
      <c r="E13" s="6" t="str">
        <f>IF(D13&lt;1,"",(-0.0000029317260302514*D13^3+0.00317602625298052*D13^2-0.0429242546105968*D13-0.2773089731254))</f>
        <v/>
      </c>
      <c r="F13" s="6" t="str">
        <f>IF(D13&lt;1,"",(-8.2992618998846E-07*D13^3+0.0011147955266439*D13^2-0.0132849939246*D13+0.185850090924873))</f>
        <v/>
      </c>
      <c r="G13" s="6" t="str">
        <f>IF(D13&lt;1,"",(8.83262176102576E-06*D13^3+0.00109436071229663*D13^2+0.159766891293685*D13+0.713490033722337))</f>
        <v/>
      </c>
      <c r="H13" s="6" t="str">
        <f>IF(D13&lt;1,"",(6.60060849949455E-06*D13^3+0.00215060618337581*D13^2+0.172892111241509*D13-0.210828469488661))</f>
        <v/>
      </c>
      <c r="I13" s="6" t="str">
        <f>IF(D13&lt;1,"",(2.31118862852389E-06*D13^3+0.0018507945770172*D13^2+0.0489111568653726*D13-0.0595081740598289))</f>
        <v/>
      </c>
      <c r="J13" s="6" t="str">
        <f>IF(D13&lt;1,"",(3.050658819569E-08*D13^3+0.000350823273078338*D13^2+0.0355325741226906*D13-0.187989609038368))</f>
        <v/>
      </c>
    </row>
    <row r="14" spans="1:10" x14ac:dyDescent="0.2">
      <c r="A14" s="7">
        <v>3</v>
      </c>
      <c r="B14" s="6" t="s">
        <v>17</v>
      </c>
      <c r="C14" s="6">
        <f>'Ventilation Cowls'!C8</f>
        <v>0</v>
      </c>
      <c r="D14" s="12">
        <f>'Ventilation Cowls'!D8</f>
        <v>0</v>
      </c>
      <c r="E14" s="6" t="str">
        <f t="shared" ref="E14:E65" si="0">IF(D14&lt;1,"",(-0.0000029317260302514*D14^3+0.00317602625298052*D14^2-0.0429242546105968*D14-0.2773089731254))</f>
        <v/>
      </c>
      <c r="F14" s="6" t="str">
        <f t="shared" ref="F14:F65" si="1">IF(D14&lt;1,"",(-8.2992618998846E-07*D14^3+0.0011147955266439*D14^2-0.0132849939246*D14+0.185850090924873))</f>
        <v/>
      </c>
      <c r="G14" s="6" t="str">
        <f t="shared" ref="G14:G65" si="2">IF(D14&lt;1,"",(8.83262176102576E-06*D14^3+0.00109436071229663*D14^2+0.159766891293685*D14+0.713490033722337))</f>
        <v/>
      </c>
      <c r="H14" s="6" t="str">
        <f t="shared" ref="H14:H65" si="3">IF(D14&lt;1,"",(6.60060849949455E-06*D14^3+0.00215060618337581*D14^2+0.172892111241509*D14-0.210828469488661))</f>
        <v/>
      </c>
      <c r="I14" s="6" t="str">
        <f t="shared" ref="I14:I65" si="4">IF(D14&lt;1,"",(2.31118862852389E-06*D14^3+0.0018507945770172*D14^2+0.0489111568653726*D14-0.0595081740598289))</f>
        <v/>
      </c>
      <c r="J14" s="6" t="str">
        <f t="shared" ref="J14:J65" si="5">IF(D14&lt;1,"",(3.050658819569E-08*D14^3+0.000350823273078338*D14^2+0.0355325741226906*D14-0.187989609038368))</f>
        <v/>
      </c>
    </row>
    <row r="15" spans="1:10" x14ac:dyDescent="0.2">
      <c r="A15" s="7">
        <v>4</v>
      </c>
      <c r="B15" s="6" t="s">
        <v>18</v>
      </c>
      <c r="C15" s="6">
        <f>'Ventilation Cowls'!C9</f>
        <v>0</v>
      </c>
      <c r="D15" s="12">
        <f>'Ventilation Cowls'!D9</f>
        <v>0</v>
      </c>
      <c r="E15" s="6" t="str">
        <f t="shared" si="0"/>
        <v/>
      </c>
      <c r="F15" s="6" t="str">
        <f t="shared" si="1"/>
        <v/>
      </c>
      <c r="G15" s="6" t="str">
        <f t="shared" si="2"/>
        <v/>
      </c>
      <c r="H15" s="6" t="str">
        <f t="shared" si="3"/>
        <v/>
      </c>
      <c r="I15" s="6" t="str">
        <f t="shared" si="4"/>
        <v/>
      </c>
      <c r="J15" s="6" t="str">
        <f t="shared" si="5"/>
        <v/>
      </c>
    </row>
    <row r="16" spans="1:10" x14ac:dyDescent="0.2">
      <c r="A16" s="7">
        <v>5</v>
      </c>
      <c r="B16" s="6" t="s">
        <v>19</v>
      </c>
      <c r="C16" s="6">
        <f>'Ventilation Cowls'!C10</f>
        <v>0</v>
      </c>
      <c r="D16" s="12">
        <f>'Ventilation Cowls'!D10</f>
        <v>0</v>
      </c>
      <c r="E16" s="6" t="str">
        <f t="shared" si="0"/>
        <v/>
      </c>
      <c r="F16" s="6" t="str">
        <f t="shared" si="1"/>
        <v/>
      </c>
      <c r="G16" s="6" t="str">
        <f t="shared" si="2"/>
        <v/>
      </c>
      <c r="H16" s="6" t="str">
        <f t="shared" si="3"/>
        <v/>
      </c>
      <c r="I16" s="6" t="str">
        <f t="shared" si="4"/>
        <v/>
      </c>
      <c r="J16" s="6" t="str">
        <f t="shared" si="5"/>
        <v/>
      </c>
    </row>
    <row r="17" spans="1:10" x14ac:dyDescent="0.2">
      <c r="A17" s="7">
        <v>6</v>
      </c>
      <c r="B17" s="6" t="s">
        <v>20</v>
      </c>
      <c r="C17" s="6">
        <f>'Ventilation Cowls'!C11</f>
        <v>0</v>
      </c>
      <c r="D17" s="12">
        <f>'Ventilation Cowls'!D11</f>
        <v>0</v>
      </c>
      <c r="E17" s="6" t="str">
        <f t="shared" si="0"/>
        <v/>
      </c>
      <c r="F17" s="6" t="str">
        <f t="shared" si="1"/>
        <v/>
      </c>
      <c r="G17" s="6" t="str">
        <f t="shared" si="2"/>
        <v/>
      </c>
      <c r="H17" s="6" t="str">
        <f t="shared" si="3"/>
        <v/>
      </c>
      <c r="I17" s="6" t="str">
        <f t="shared" si="4"/>
        <v/>
      </c>
      <c r="J17" s="6" t="str">
        <f t="shared" si="5"/>
        <v/>
      </c>
    </row>
    <row r="18" spans="1:10" x14ac:dyDescent="0.2">
      <c r="A18" s="7">
        <v>7</v>
      </c>
      <c r="B18" s="6" t="s">
        <v>21</v>
      </c>
      <c r="C18" s="6">
        <f>'Ventilation Cowls'!C12</f>
        <v>0</v>
      </c>
      <c r="D18" s="12">
        <f>'Ventilation Cowls'!D12</f>
        <v>0</v>
      </c>
      <c r="E18" s="6" t="str">
        <f t="shared" si="0"/>
        <v/>
      </c>
      <c r="F18" s="6" t="str">
        <f t="shared" si="1"/>
        <v/>
      </c>
      <c r="G18" s="6" t="str">
        <f t="shared" si="2"/>
        <v/>
      </c>
      <c r="H18" s="6" t="str">
        <f t="shared" si="3"/>
        <v/>
      </c>
      <c r="I18" s="6" t="str">
        <f t="shared" si="4"/>
        <v/>
      </c>
      <c r="J18" s="6" t="str">
        <f t="shared" si="5"/>
        <v/>
      </c>
    </row>
    <row r="19" spans="1:10" x14ac:dyDescent="0.2">
      <c r="A19" s="7">
        <v>8</v>
      </c>
      <c r="B19" s="6" t="s">
        <v>22</v>
      </c>
      <c r="C19" s="6">
        <f>'Ventilation Cowls'!C13</f>
        <v>0</v>
      </c>
      <c r="D19" s="12">
        <f>'Ventilation Cowls'!D13</f>
        <v>0</v>
      </c>
      <c r="E19" s="6" t="str">
        <f t="shared" si="0"/>
        <v/>
      </c>
      <c r="F19" s="6" t="str">
        <f t="shared" si="1"/>
        <v/>
      </c>
      <c r="G19" s="6" t="str">
        <f t="shared" si="2"/>
        <v/>
      </c>
      <c r="H19" s="6" t="str">
        <f t="shared" si="3"/>
        <v/>
      </c>
      <c r="I19" s="6" t="str">
        <f t="shared" si="4"/>
        <v/>
      </c>
      <c r="J19" s="6" t="str">
        <f t="shared" si="5"/>
        <v/>
      </c>
    </row>
    <row r="20" spans="1:10" x14ac:dyDescent="0.2">
      <c r="A20" s="7">
        <v>9</v>
      </c>
      <c r="B20" s="6" t="s">
        <v>23</v>
      </c>
      <c r="C20" s="6">
        <f>'Ventilation Cowls'!C14</f>
        <v>0</v>
      </c>
      <c r="D20" s="12">
        <f>'Ventilation Cowls'!D14</f>
        <v>0</v>
      </c>
      <c r="E20" s="6" t="str">
        <f t="shared" si="0"/>
        <v/>
      </c>
      <c r="F20" s="6" t="str">
        <f t="shared" si="1"/>
        <v/>
      </c>
      <c r="G20" s="6" t="str">
        <f t="shared" si="2"/>
        <v/>
      </c>
      <c r="H20" s="6" t="str">
        <f t="shared" si="3"/>
        <v/>
      </c>
      <c r="I20" s="6" t="str">
        <f t="shared" si="4"/>
        <v/>
      </c>
      <c r="J20" s="6" t="str">
        <f t="shared" si="5"/>
        <v/>
      </c>
    </row>
    <row r="21" spans="1:10" x14ac:dyDescent="0.2">
      <c r="A21" s="7">
        <v>10</v>
      </c>
      <c r="B21" s="6" t="s">
        <v>24</v>
      </c>
      <c r="C21" s="6">
        <f>'Ventilation Cowls'!C15</f>
        <v>0</v>
      </c>
      <c r="D21" s="12">
        <f>'Ventilation Cowls'!D15</f>
        <v>0</v>
      </c>
      <c r="E21" s="6" t="str">
        <f t="shared" si="0"/>
        <v/>
      </c>
      <c r="F21" s="6" t="str">
        <f t="shared" si="1"/>
        <v/>
      </c>
      <c r="G21" s="6" t="str">
        <f t="shared" si="2"/>
        <v/>
      </c>
      <c r="H21" s="6" t="str">
        <f t="shared" si="3"/>
        <v/>
      </c>
      <c r="I21" s="6" t="str">
        <f t="shared" si="4"/>
        <v/>
      </c>
      <c r="J21" s="6" t="str">
        <f t="shared" si="5"/>
        <v/>
      </c>
    </row>
    <row r="22" spans="1:10" x14ac:dyDescent="0.2">
      <c r="A22" s="7">
        <v>11</v>
      </c>
      <c r="B22" s="6" t="s">
        <v>25</v>
      </c>
      <c r="C22" s="6">
        <f>'Ventilation Cowls'!C16</f>
        <v>0</v>
      </c>
      <c r="D22" s="12">
        <f>'Ventilation Cowls'!D16</f>
        <v>0</v>
      </c>
      <c r="E22" s="6" t="str">
        <f t="shared" si="0"/>
        <v/>
      </c>
      <c r="F22" s="6" t="str">
        <f t="shared" si="1"/>
        <v/>
      </c>
      <c r="G22" s="6" t="str">
        <f t="shared" si="2"/>
        <v/>
      </c>
      <c r="H22" s="6" t="str">
        <f t="shared" si="3"/>
        <v/>
      </c>
      <c r="I22" s="6" t="str">
        <f t="shared" si="4"/>
        <v/>
      </c>
      <c r="J22" s="6" t="str">
        <f t="shared" si="5"/>
        <v/>
      </c>
    </row>
    <row r="23" spans="1:10" x14ac:dyDescent="0.2">
      <c r="A23" s="7">
        <v>12</v>
      </c>
      <c r="B23" s="6" t="s">
        <v>26</v>
      </c>
      <c r="C23" s="6">
        <f>'Ventilation Cowls'!C17</f>
        <v>0</v>
      </c>
      <c r="D23" s="12">
        <f>'Ventilation Cowls'!D17</f>
        <v>0</v>
      </c>
      <c r="E23" s="6" t="str">
        <f t="shared" si="0"/>
        <v/>
      </c>
      <c r="F23" s="6" t="str">
        <f t="shared" si="1"/>
        <v/>
      </c>
      <c r="G23" s="6" t="str">
        <f t="shared" si="2"/>
        <v/>
      </c>
      <c r="H23" s="6" t="str">
        <f t="shared" si="3"/>
        <v/>
      </c>
      <c r="I23" s="6" t="str">
        <f t="shared" si="4"/>
        <v/>
      </c>
      <c r="J23" s="6" t="str">
        <f t="shared" si="5"/>
        <v/>
      </c>
    </row>
    <row r="24" spans="1:10" x14ac:dyDescent="0.2">
      <c r="A24" s="7">
        <v>13</v>
      </c>
      <c r="B24" s="6" t="s">
        <v>27</v>
      </c>
      <c r="C24" s="6">
        <f>'Ventilation Cowls'!C18</f>
        <v>0</v>
      </c>
      <c r="D24" s="12">
        <f>'Ventilation Cowls'!D18</f>
        <v>0</v>
      </c>
      <c r="E24" s="6" t="str">
        <f t="shared" si="0"/>
        <v/>
      </c>
      <c r="F24" s="6" t="str">
        <f t="shared" si="1"/>
        <v/>
      </c>
      <c r="G24" s="6" t="str">
        <f t="shared" si="2"/>
        <v/>
      </c>
      <c r="H24" s="6" t="str">
        <f t="shared" si="3"/>
        <v/>
      </c>
      <c r="I24" s="6" t="str">
        <f t="shared" si="4"/>
        <v/>
      </c>
      <c r="J24" s="6" t="str">
        <f t="shared" si="5"/>
        <v/>
      </c>
    </row>
    <row r="25" spans="1:10" x14ac:dyDescent="0.2">
      <c r="A25" s="7">
        <v>14</v>
      </c>
      <c r="B25" s="6" t="s">
        <v>28</v>
      </c>
      <c r="C25" s="6">
        <f>'Ventilation Cowls'!C19</f>
        <v>0</v>
      </c>
      <c r="D25" s="12">
        <f>'Ventilation Cowls'!D19</f>
        <v>0</v>
      </c>
      <c r="E25" s="6" t="str">
        <f t="shared" si="0"/>
        <v/>
      </c>
      <c r="F25" s="6" t="str">
        <f t="shared" si="1"/>
        <v/>
      </c>
      <c r="G25" s="6" t="str">
        <f t="shared" si="2"/>
        <v/>
      </c>
      <c r="H25" s="6" t="str">
        <f t="shared" si="3"/>
        <v/>
      </c>
      <c r="I25" s="6" t="str">
        <f t="shared" si="4"/>
        <v/>
      </c>
      <c r="J25" s="6" t="str">
        <f t="shared" si="5"/>
        <v/>
      </c>
    </row>
    <row r="26" spans="1:10" x14ac:dyDescent="0.2">
      <c r="A26" s="7">
        <v>15</v>
      </c>
      <c r="B26" s="6" t="s">
        <v>29</v>
      </c>
      <c r="C26" s="6">
        <f>'Ventilation Cowls'!C20</f>
        <v>0</v>
      </c>
      <c r="D26" s="12">
        <f>'Ventilation Cowls'!D20</f>
        <v>0</v>
      </c>
      <c r="E26" s="6" t="str">
        <f t="shared" si="0"/>
        <v/>
      </c>
      <c r="F26" s="6" t="str">
        <f t="shared" si="1"/>
        <v/>
      </c>
      <c r="G26" s="6" t="str">
        <f t="shared" si="2"/>
        <v/>
      </c>
      <c r="H26" s="6" t="str">
        <f t="shared" si="3"/>
        <v/>
      </c>
      <c r="I26" s="6" t="str">
        <f t="shared" si="4"/>
        <v/>
      </c>
      <c r="J26" s="6" t="str">
        <f t="shared" si="5"/>
        <v/>
      </c>
    </row>
    <row r="27" spans="1:10" x14ac:dyDescent="0.2">
      <c r="A27" s="7">
        <v>16</v>
      </c>
      <c r="B27" s="6" t="s">
        <v>30</v>
      </c>
      <c r="C27" s="6">
        <f>'Ventilation Cowls'!C21</f>
        <v>0</v>
      </c>
      <c r="D27" s="12">
        <f>'Ventilation Cowls'!D21</f>
        <v>0</v>
      </c>
      <c r="E27" s="6" t="str">
        <f t="shared" si="0"/>
        <v/>
      </c>
      <c r="F27" s="6" t="str">
        <f t="shared" si="1"/>
        <v/>
      </c>
      <c r="G27" s="6" t="str">
        <f t="shared" si="2"/>
        <v/>
      </c>
      <c r="H27" s="6" t="str">
        <f t="shared" si="3"/>
        <v/>
      </c>
      <c r="I27" s="6" t="str">
        <f t="shared" si="4"/>
        <v/>
      </c>
      <c r="J27" s="6" t="str">
        <f t="shared" si="5"/>
        <v/>
      </c>
    </row>
    <row r="28" spans="1:10" x14ac:dyDescent="0.2">
      <c r="A28" s="7">
        <v>17</v>
      </c>
      <c r="B28" s="6" t="s">
        <v>31</v>
      </c>
      <c r="C28" s="6">
        <f>'Ventilation Cowls'!C22</f>
        <v>0</v>
      </c>
      <c r="D28" s="12">
        <f>'Ventilation Cowls'!D22</f>
        <v>0</v>
      </c>
      <c r="E28" s="6" t="str">
        <f t="shared" si="0"/>
        <v/>
      </c>
      <c r="F28" s="6" t="str">
        <f t="shared" si="1"/>
        <v/>
      </c>
      <c r="G28" s="6" t="str">
        <f t="shared" si="2"/>
        <v/>
      </c>
      <c r="H28" s="6" t="str">
        <f t="shared" si="3"/>
        <v/>
      </c>
      <c r="I28" s="6" t="str">
        <f t="shared" si="4"/>
        <v/>
      </c>
      <c r="J28" s="6" t="str">
        <f t="shared" si="5"/>
        <v/>
      </c>
    </row>
    <row r="29" spans="1:10" x14ac:dyDescent="0.2">
      <c r="A29" s="7">
        <v>18</v>
      </c>
      <c r="B29" s="6" t="s">
        <v>32</v>
      </c>
      <c r="C29" s="6">
        <f>'Ventilation Cowls'!C23</f>
        <v>0</v>
      </c>
      <c r="D29" s="12">
        <f>'Ventilation Cowls'!D23</f>
        <v>0</v>
      </c>
      <c r="E29" s="6" t="str">
        <f t="shared" si="0"/>
        <v/>
      </c>
      <c r="F29" s="6" t="str">
        <f t="shared" si="1"/>
        <v/>
      </c>
      <c r="G29" s="6" t="str">
        <f t="shared" si="2"/>
        <v/>
      </c>
      <c r="H29" s="6" t="str">
        <f t="shared" si="3"/>
        <v/>
      </c>
      <c r="I29" s="6" t="str">
        <f t="shared" si="4"/>
        <v/>
      </c>
      <c r="J29" s="6" t="str">
        <f t="shared" si="5"/>
        <v/>
      </c>
    </row>
    <row r="30" spans="1:10" x14ac:dyDescent="0.2">
      <c r="A30" s="7">
        <v>19</v>
      </c>
      <c r="B30" s="6" t="s">
        <v>33</v>
      </c>
      <c r="C30" s="6">
        <f>'Ventilation Cowls'!C24</f>
        <v>0</v>
      </c>
      <c r="D30" s="12">
        <f>'Ventilation Cowls'!D24</f>
        <v>0</v>
      </c>
      <c r="E30" s="6" t="str">
        <f t="shared" si="0"/>
        <v/>
      </c>
      <c r="F30" s="6" t="str">
        <f t="shared" si="1"/>
        <v/>
      </c>
      <c r="G30" s="6" t="str">
        <f t="shared" si="2"/>
        <v/>
      </c>
      <c r="H30" s="6" t="str">
        <f t="shared" si="3"/>
        <v/>
      </c>
      <c r="I30" s="6" t="str">
        <f t="shared" si="4"/>
        <v/>
      </c>
      <c r="J30" s="6" t="str">
        <f t="shared" si="5"/>
        <v/>
      </c>
    </row>
    <row r="31" spans="1:10" x14ac:dyDescent="0.2">
      <c r="A31" s="7">
        <v>20</v>
      </c>
      <c r="B31" s="6" t="s">
        <v>34</v>
      </c>
      <c r="C31" s="6">
        <f>'Ventilation Cowls'!C25</f>
        <v>0</v>
      </c>
      <c r="D31" s="12">
        <f>'Ventilation Cowls'!D25</f>
        <v>0</v>
      </c>
      <c r="E31" s="6" t="str">
        <f t="shared" si="0"/>
        <v/>
      </c>
      <c r="F31" s="6" t="str">
        <f t="shared" si="1"/>
        <v/>
      </c>
      <c r="G31" s="6" t="str">
        <f t="shared" si="2"/>
        <v/>
      </c>
      <c r="H31" s="6" t="str">
        <f t="shared" si="3"/>
        <v/>
      </c>
      <c r="I31" s="6" t="str">
        <f t="shared" si="4"/>
        <v/>
      </c>
      <c r="J31" s="6" t="str">
        <f t="shared" si="5"/>
        <v/>
      </c>
    </row>
    <row r="32" spans="1:10" x14ac:dyDescent="0.2">
      <c r="A32" s="7">
        <v>21</v>
      </c>
      <c r="B32" s="6" t="s">
        <v>35</v>
      </c>
      <c r="C32" s="6">
        <f>'Ventilation Cowls'!C26</f>
        <v>0</v>
      </c>
      <c r="D32" s="12">
        <f>'Ventilation Cowls'!D26</f>
        <v>0</v>
      </c>
      <c r="E32" s="6" t="str">
        <f t="shared" si="0"/>
        <v/>
      </c>
      <c r="F32" s="6" t="str">
        <f t="shared" si="1"/>
        <v/>
      </c>
      <c r="G32" s="6" t="str">
        <f t="shared" si="2"/>
        <v/>
      </c>
      <c r="H32" s="6" t="str">
        <f t="shared" si="3"/>
        <v/>
      </c>
      <c r="I32" s="6" t="str">
        <f t="shared" si="4"/>
        <v/>
      </c>
      <c r="J32" s="6" t="str">
        <f t="shared" si="5"/>
        <v/>
      </c>
    </row>
    <row r="33" spans="1:10" x14ac:dyDescent="0.2">
      <c r="A33" s="7">
        <v>22</v>
      </c>
      <c r="B33" s="6" t="s">
        <v>36</v>
      </c>
      <c r="C33" s="6">
        <f>'Ventilation Cowls'!C27</f>
        <v>0</v>
      </c>
      <c r="D33" s="12">
        <f>'Ventilation Cowls'!D27</f>
        <v>0</v>
      </c>
      <c r="E33" s="6" t="str">
        <f t="shared" si="0"/>
        <v/>
      </c>
      <c r="F33" s="6" t="str">
        <f t="shared" si="1"/>
        <v/>
      </c>
      <c r="G33" s="6" t="str">
        <f t="shared" si="2"/>
        <v/>
      </c>
      <c r="H33" s="6" t="str">
        <f t="shared" si="3"/>
        <v/>
      </c>
      <c r="I33" s="6" t="str">
        <f t="shared" si="4"/>
        <v/>
      </c>
      <c r="J33" s="6" t="str">
        <f t="shared" si="5"/>
        <v/>
      </c>
    </row>
    <row r="34" spans="1:10" x14ac:dyDescent="0.2">
      <c r="A34" s="7">
        <v>23</v>
      </c>
      <c r="B34" s="6" t="s">
        <v>37</v>
      </c>
      <c r="C34" s="6">
        <f>'Ventilation Cowls'!C28</f>
        <v>0</v>
      </c>
      <c r="D34" s="12">
        <f>'Ventilation Cowls'!D28</f>
        <v>0</v>
      </c>
      <c r="E34" s="6" t="str">
        <f t="shared" si="0"/>
        <v/>
      </c>
      <c r="F34" s="6" t="str">
        <f t="shared" si="1"/>
        <v/>
      </c>
      <c r="G34" s="6" t="str">
        <f t="shared" si="2"/>
        <v/>
      </c>
      <c r="H34" s="6" t="str">
        <f t="shared" si="3"/>
        <v/>
      </c>
      <c r="I34" s="6" t="str">
        <f t="shared" si="4"/>
        <v/>
      </c>
      <c r="J34" s="6" t="str">
        <f t="shared" si="5"/>
        <v/>
      </c>
    </row>
    <row r="35" spans="1:10" x14ac:dyDescent="0.2">
      <c r="A35" s="7">
        <v>24</v>
      </c>
      <c r="B35" s="6" t="s">
        <v>38</v>
      </c>
      <c r="C35" s="6">
        <f>'Ventilation Cowls'!C29</f>
        <v>0</v>
      </c>
      <c r="D35" s="12">
        <f>'Ventilation Cowls'!D29</f>
        <v>0</v>
      </c>
      <c r="E35" s="6" t="str">
        <f t="shared" si="0"/>
        <v/>
      </c>
      <c r="F35" s="6" t="str">
        <f t="shared" si="1"/>
        <v/>
      </c>
      <c r="G35" s="6" t="str">
        <f t="shared" si="2"/>
        <v/>
      </c>
      <c r="H35" s="6" t="str">
        <f t="shared" si="3"/>
        <v/>
      </c>
      <c r="I35" s="6" t="str">
        <f t="shared" si="4"/>
        <v/>
      </c>
      <c r="J35" s="6" t="str">
        <f t="shared" si="5"/>
        <v/>
      </c>
    </row>
    <row r="36" spans="1:10" x14ac:dyDescent="0.2">
      <c r="A36" s="7">
        <v>25</v>
      </c>
      <c r="B36" s="6" t="s">
        <v>39</v>
      </c>
      <c r="C36" s="6">
        <f>'Ventilation Cowls'!C30</f>
        <v>0</v>
      </c>
      <c r="D36" s="12">
        <f>'Ventilation Cowls'!D30</f>
        <v>0</v>
      </c>
      <c r="E36" s="6" t="str">
        <f t="shared" si="0"/>
        <v/>
      </c>
      <c r="F36" s="6" t="str">
        <f t="shared" si="1"/>
        <v/>
      </c>
      <c r="G36" s="6" t="str">
        <f t="shared" si="2"/>
        <v/>
      </c>
      <c r="H36" s="6" t="str">
        <f t="shared" si="3"/>
        <v/>
      </c>
      <c r="I36" s="6" t="str">
        <f t="shared" si="4"/>
        <v/>
      </c>
      <c r="J36" s="6" t="str">
        <f t="shared" si="5"/>
        <v/>
      </c>
    </row>
    <row r="37" spans="1:10" x14ac:dyDescent="0.2">
      <c r="A37" s="7">
        <v>26</v>
      </c>
      <c r="B37" s="6" t="s">
        <v>40</v>
      </c>
      <c r="C37" s="6">
        <f>'Ventilation Cowls'!C31</f>
        <v>0</v>
      </c>
      <c r="D37" s="12">
        <f>'Ventilation Cowls'!D31</f>
        <v>0</v>
      </c>
      <c r="E37" s="6" t="str">
        <f t="shared" si="0"/>
        <v/>
      </c>
      <c r="F37" s="6" t="str">
        <f t="shared" si="1"/>
        <v/>
      </c>
      <c r="G37" s="6" t="str">
        <f t="shared" si="2"/>
        <v/>
      </c>
      <c r="H37" s="6" t="str">
        <f t="shared" si="3"/>
        <v/>
      </c>
      <c r="I37" s="6" t="str">
        <f t="shared" si="4"/>
        <v/>
      </c>
      <c r="J37" s="6" t="str">
        <f t="shared" si="5"/>
        <v/>
      </c>
    </row>
    <row r="38" spans="1:10" x14ac:dyDescent="0.2">
      <c r="A38" s="7">
        <v>27</v>
      </c>
      <c r="B38" s="6" t="s">
        <v>41</v>
      </c>
      <c r="C38" s="6">
        <f>'Ventilation Cowls'!C32</f>
        <v>0</v>
      </c>
      <c r="D38" s="12">
        <f>'Ventilation Cowls'!D32</f>
        <v>0</v>
      </c>
      <c r="E38" s="6" t="str">
        <f t="shared" si="0"/>
        <v/>
      </c>
      <c r="F38" s="6" t="str">
        <f t="shared" si="1"/>
        <v/>
      </c>
      <c r="G38" s="6" t="str">
        <f t="shared" si="2"/>
        <v/>
      </c>
      <c r="H38" s="6" t="str">
        <f t="shared" si="3"/>
        <v/>
      </c>
      <c r="I38" s="6" t="str">
        <f t="shared" si="4"/>
        <v/>
      </c>
      <c r="J38" s="6" t="str">
        <f t="shared" si="5"/>
        <v/>
      </c>
    </row>
    <row r="39" spans="1:10" x14ac:dyDescent="0.2">
      <c r="A39" s="7">
        <v>28</v>
      </c>
      <c r="B39" s="6" t="s">
        <v>42</v>
      </c>
      <c r="C39" s="6">
        <f>'Ventilation Cowls'!C33</f>
        <v>0</v>
      </c>
      <c r="D39" s="12">
        <f>'Ventilation Cowls'!D33</f>
        <v>0</v>
      </c>
      <c r="E39" s="6" t="str">
        <f t="shared" si="0"/>
        <v/>
      </c>
      <c r="F39" s="6" t="str">
        <f t="shared" si="1"/>
        <v/>
      </c>
      <c r="G39" s="6" t="str">
        <f t="shared" si="2"/>
        <v/>
      </c>
      <c r="H39" s="6" t="str">
        <f t="shared" si="3"/>
        <v/>
      </c>
      <c r="I39" s="6" t="str">
        <f t="shared" si="4"/>
        <v/>
      </c>
      <c r="J39" s="6" t="str">
        <f t="shared" si="5"/>
        <v/>
      </c>
    </row>
    <row r="40" spans="1:10" x14ac:dyDescent="0.2">
      <c r="A40" s="7">
        <v>29</v>
      </c>
      <c r="B40" s="6" t="s">
        <v>43</v>
      </c>
      <c r="C40" s="6">
        <f>'Ventilation Cowls'!C34</f>
        <v>0</v>
      </c>
      <c r="D40" s="12">
        <f>'Ventilation Cowls'!D34</f>
        <v>0</v>
      </c>
      <c r="E40" s="6" t="str">
        <f t="shared" si="0"/>
        <v/>
      </c>
      <c r="F40" s="6" t="str">
        <f t="shared" si="1"/>
        <v/>
      </c>
      <c r="G40" s="6" t="str">
        <f t="shared" si="2"/>
        <v/>
      </c>
      <c r="H40" s="6" t="str">
        <f t="shared" si="3"/>
        <v/>
      </c>
      <c r="I40" s="6" t="str">
        <f t="shared" si="4"/>
        <v/>
      </c>
      <c r="J40" s="6" t="str">
        <f t="shared" si="5"/>
        <v/>
      </c>
    </row>
    <row r="41" spans="1:10" x14ac:dyDescent="0.2">
      <c r="A41" s="7">
        <v>30</v>
      </c>
      <c r="B41" s="6" t="s">
        <v>44</v>
      </c>
      <c r="C41" s="6">
        <f>'Ventilation Cowls'!C35</f>
        <v>0</v>
      </c>
      <c r="D41" s="12">
        <f>'Ventilation Cowls'!D35</f>
        <v>0</v>
      </c>
      <c r="E41" s="6" t="str">
        <f t="shared" si="0"/>
        <v/>
      </c>
      <c r="F41" s="6" t="str">
        <f t="shared" si="1"/>
        <v/>
      </c>
      <c r="G41" s="6" t="str">
        <f t="shared" si="2"/>
        <v/>
      </c>
      <c r="H41" s="6" t="str">
        <f t="shared" si="3"/>
        <v/>
      </c>
      <c r="I41" s="6" t="str">
        <f t="shared" si="4"/>
        <v/>
      </c>
      <c r="J41" s="6" t="str">
        <f t="shared" si="5"/>
        <v/>
      </c>
    </row>
    <row r="42" spans="1:10" x14ac:dyDescent="0.2">
      <c r="A42" s="7">
        <v>31</v>
      </c>
      <c r="B42" s="6" t="s">
        <v>45</v>
      </c>
      <c r="C42" s="6">
        <f>'Ventilation Cowls'!C36</f>
        <v>0</v>
      </c>
      <c r="D42" s="12">
        <f>'Ventilation Cowls'!D36</f>
        <v>0</v>
      </c>
      <c r="E42" s="6" t="str">
        <f t="shared" si="0"/>
        <v/>
      </c>
      <c r="F42" s="6" t="str">
        <f t="shared" si="1"/>
        <v/>
      </c>
      <c r="G42" s="6" t="str">
        <f t="shared" si="2"/>
        <v/>
      </c>
      <c r="H42" s="6" t="str">
        <f t="shared" si="3"/>
        <v/>
      </c>
      <c r="I42" s="6" t="str">
        <f t="shared" si="4"/>
        <v/>
      </c>
      <c r="J42" s="6" t="str">
        <f t="shared" si="5"/>
        <v/>
      </c>
    </row>
    <row r="43" spans="1:10" x14ac:dyDescent="0.2">
      <c r="A43" s="7">
        <v>32</v>
      </c>
      <c r="B43" s="6" t="s">
        <v>46</v>
      </c>
      <c r="C43" s="6">
        <f>'Ventilation Cowls'!C37</f>
        <v>0</v>
      </c>
      <c r="D43" s="12">
        <f>'Ventilation Cowls'!D37</f>
        <v>0</v>
      </c>
      <c r="E43" s="6" t="str">
        <f t="shared" si="0"/>
        <v/>
      </c>
      <c r="F43" s="6" t="str">
        <f t="shared" si="1"/>
        <v/>
      </c>
      <c r="G43" s="6" t="str">
        <f t="shared" si="2"/>
        <v/>
      </c>
      <c r="H43" s="6" t="str">
        <f t="shared" si="3"/>
        <v/>
      </c>
      <c r="I43" s="6" t="str">
        <f t="shared" si="4"/>
        <v/>
      </c>
      <c r="J43" s="6" t="str">
        <f t="shared" si="5"/>
        <v/>
      </c>
    </row>
    <row r="44" spans="1:10" x14ac:dyDescent="0.2">
      <c r="A44" s="7">
        <v>33</v>
      </c>
      <c r="B44" s="6" t="s">
        <v>47</v>
      </c>
      <c r="C44" s="6">
        <f>'Ventilation Cowls'!C38</f>
        <v>0</v>
      </c>
      <c r="D44" s="12">
        <f>'Ventilation Cowls'!D38</f>
        <v>0</v>
      </c>
      <c r="E44" s="6" t="str">
        <f t="shared" si="0"/>
        <v/>
      </c>
      <c r="F44" s="6" t="str">
        <f t="shared" si="1"/>
        <v/>
      </c>
      <c r="G44" s="6" t="str">
        <f t="shared" si="2"/>
        <v/>
      </c>
      <c r="H44" s="6" t="str">
        <f t="shared" si="3"/>
        <v/>
      </c>
      <c r="I44" s="6" t="str">
        <f t="shared" si="4"/>
        <v/>
      </c>
      <c r="J44" s="6" t="str">
        <f t="shared" si="5"/>
        <v/>
      </c>
    </row>
    <row r="45" spans="1:10" x14ac:dyDescent="0.2">
      <c r="A45" s="7">
        <v>34</v>
      </c>
      <c r="B45" s="6" t="s">
        <v>48</v>
      </c>
      <c r="C45" s="6">
        <f>'Ventilation Cowls'!C39</f>
        <v>0</v>
      </c>
      <c r="D45" s="12">
        <f>'Ventilation Cowls'!D39</f>
        <v>0</v>
      </c>
      <c r="E45" s="6" t="str">
        <f t="shared" si="0"/>
        <v/>
      </c>
      <c r="F45" s="6" t="str">
        <f t="shared" si="1"/>
        <v/>
      </c>
      <c r="G45" s="6" t="str">
        <f t="shared" si="2"/>
        <v/>
      </c>
      <c r="H45" s="6" t="str">
        <f t="shared" si="3"/>
        <v/>
      </c>
      <c r="I45" s="6" t="str">
        <f t="shared" si="4"/>
        <v/>
      </c>
      <c r="J45" s="6" t="str">
        <f t="shared" si="5"/>
        <v/>
      </c>
    </row>
    <row r="46" spans="1:10" x14ac:dyDescent="0.2">
      <c r="A46" s="7">
        <v>35</v>
      </c>
      <c r="B46" s="6" t="s">
        <v>49</v>
      </c>
      <c r="C46" s="6">
        <f>'Ventilation Cowls'!C40</f>
        <v>0</v>
      </c>
      <c r="D46" s="12">
        <f>'Ventilation Cowls'!D40</f>
        <v>0</v>
      </c>
      <c r="E46" s="6" t="str">
        <f t="shared" si="0"/>
        <v/>
      </c>
      <c r="F46" s="6" t="str">
        <f t="shared" si="1"/>
        <v/>
      </c>
      <c r="G46" s="6" t="str">
        <f t="shared" si="2"/>
        <v/>
      </c>
      <c r="H46" s="6" t="str">
        <f t="shared" si="3"/>
        <v/>
      </c>
      <c r="I46" s="6" t="str">
        <f t="shared" si="4"/>
        <v/>
      </c>
      <c r="J46" s="6" t="str">
        <f t="shared" si="5"/>
        <v/>
      </c>
    </row>
    <row r="47" spans="1:10" x14ac:dyDescent="0.2">
      <c r="A47" s="7">
        <v>36</v>
      </c>
      <c r="B47" s="6" t="s">
        <v>50</v>
      </c>
      <c r="C47" s="6">
        <f>'Ventilation Cowls'!C41</f>
        <v>0</v>
      </c>
      <c r="D47" s="12">
        <f>'Ventilation Cowls'!D41</f>
        <v>0</v>
      </c>
      <c r="E47" s="6" t="str">
        <f t="shared" si="0"/>
        <v/>
      </c>
      <c r="F47" s="6" t="str">
        <f t="shared" si="1"/>
        <v/>
      </c>
      <c r="G47" s="6" t="str">
        <f t="shared" si="2"/>
        <v/>
      </c>
      <c r="H47" s="6" t="str">
        <f t="shared" si="3"/>
        <v/>
      </c>
      <c r="I47" s="6" t="str">
        <f t="shared" si="4"/>
        <v/>
      </c>
      <c r="J47" s="6" t="str">
        <f t="shared" si="5"/>
        <v/>
      </c>
    </row>
    <row r="48" spans="1:10" x14ac:dyDescent="0.2">
      <c r="A48" s="7">
        <v>37</v>
      </c>
      <c r="B48" s="6" t="s">
        <v>51</v>
      </c>
      <c r="C48" s="6">
        <f>'Ventilation Cowls'!C42</f>
        <v>0</v>
      </c>
      <c r="D48" s="12">
        <f>'Ventilation Cowls'!D42</f>
        <v>0</v>
      </c>
      <c r="E48" s="6" t="str">
        <f t="shared" si="0"/>
        <v/>
      </c>
      <c r="F48" s="6" t="str">
        <f t="shared" si="1"/>
        <v/>
      </c>
      <c r="G48" s="6" t="str">
        <f t="shared" si="2"/>
        <v/>
      </c>
      <c r="H48" s="6" t="str">
        <f t="shared" si="3"/>
        <v/>
      </c>
      <c r="I48" s="6" t="str">
        <f t="shared" si="4"/>
        <v/>
      </c>
      <c r="J48" s="6" t="str">
        <f t="shared" si="5"/>
        <v/>
      </c>
    </row>
    <row r="49" spans="1:10" x14ac:dyDescent="0.2">
      <c r="A49" s="7">
        <v>38</v>
      </c>
      <c r="B49" s="6" t="s">
        <v>52</v>
      </c>
      <c r="C49" s="6">
        <f>'Ventilation Cowls'!C43</f>
        <v>0</v>
      </c>
      <c r="D49" s="12">
        <f>'Ventilation Cowls'!D43</f>
        <v>0</v>
      </c>
      <c r="E49" s="6" t="str">
        <f t="shared" si="0"/>
        <v/>
      </c>
      <c r="F49" s="6" t="str">
        <f t="shared" si="1"/>
        <v/>
      </c>
      <c r="G49" s="6" t="str">
        <f t="shared" si="2"/>
        <v/>
      </c>
      <c r="H49" s="6" t="str">
        <f t="shared" si="3"/>
        <v/>
      </c>
      <c r="I49" s="6" t="str">
        <f t="shared" si="4"/>
        <v/>
      </c>
      <c r="J49" s="6" t="str">
        <f t="shared" si="5"/>
        <v/>
      </c>
    </row>
    <row r="50" spans="1:10" x14ac:dyDescent="0.2">
      <c r="A50" s="7">
        <v>39</v>
      </c>
      <c r="B50" s="6" t="s">
        <v>53</v>
      </c>
      <c r="C50" s="6">
        <f>'Ventilation Cowls'!C44</f>
        <v>0</v>
      </c>
      <c r="D50" s="12">
        <f>'Ventilation Cowls'!D44</f>
        <v>0</v>
      </c>
      <c r="E50" s="6" t="str">
        <f t="shared" si="0"/>
        <v/>
      </c>
      <c r="F50" s="6" t="str">
        <f t="shared" si="1"/>
        <v/>
      </c>
      <c r="G50" s="6" t="str">
        <f t="shared" si="2"/>
        <v/>
      </c>
      <c r="H50" s="6" t="str">
        <f t="shared" si="3"/>
        <v/>
      </c>
      <c r="I50" s="6" t="str">
        <f t="shared" si="4"/>
        <v/>
      </c>
      <c r="J50" s="6" t="str">
        <f t="shared" si="5"/>
        <v/>
      </c>
    </row>
    <row r="51" spans="1:10" x14ac:dyDescent="0.2">
      <c r="A51" s="7">
        <v>40</v>
      </c>
      <c r="B51" s="6" t="s">
        <v>54</v>
      </c>
      <c r="C51" s="6">
        <f>'Ventilation Cowls'!C45</f>
        <v>0</v>
      </c>
      <c r="D51" s="12">
        <f>'Ventilation Cowls'!D45</f>
        <v>0</v>
      </c>
      <c r="E51" s="6" t="str">
        <f t="shared" si="0"/>
        <v/>
      </c>
      <c r="F51" s="6" t="str">
        <f t="shared" si="1"/>
        <v/>
      </c>
      <c r="G51" s="6" t="str">
        <f t="shared" si="2"/>
        <v/>
      </c>
      <c r="H51" s="6" t="str">
        <f t="shared" si="3"/>
        <v/>
      </c>
      <c r="I51" s="6" t="str">
        <f t="shared" si="4"/>
        <v/>
      </c>
      <c r="J51" s="6" t="str">
        <f t="shared" si="5"/>
        <v/>
      </c>
    </row>
    <row r="52" spans="1:10" x14ac:dyDescent="0.2">
      <c r="A52" s="7">
        <v>41</v>
      </c>
      <c r="B52" s="6" t="s">
        <v>55</v>
      </c>
      <c r="C52" s="6">
        <f>'Ventilation Cowls'!C46</f>
        <v>0</v>
      </c>
      <c r="D52" s="12">
        <f>'Ventilation Cowls'!D46</f>
        <v>0</v>
      </c>
      <c r="E52" s="6" t="str">
        <f t="shared" si="0"/>
        <v/>
      </c>
      <c r="F52" s="6" t="str">
        <f t="shared" si="1"/>
        <v/>
      </c>
      <c r="G52" s="6" t="str">
        <f t="shared" si="2"/>
        <v/>
      </c>
      <c r="H52" s="6" t="str">
        <f t="shared" si="3"/>
        <v/>
      </c>
      <c r="I52" s="6" t="str">
        <f t="shared" si="4"/>
        <v/>
      </c>
      <c r="J52" s="6" t="str">
        <f t="shared" si="5"/>
        <v/>
      </c>
    </row>
    <row r="53" spans="1:10" x14ac:dyDescent="0.2">
      <c r="A53" s="7">
        <v>42</v>
      </c>
      <c r="B53" s="6" t="s">
        <v>56</v>
      </c>
      <c r="C53" s="6">
        <f>'Ventilation Cowls'!C47</f>
        <v>0</v>
      </c>
      <c r="D53" s="12">
        <f>'Ventilation Cowls'!D47</f>
        <v>0</v>
      </c>
      <c r="E53" s="6" t="str">
        <f t="shared" si="0"/>
        <v/>
      </c>
      <c r="F53" s="6" t="str">
        <f t="shared" si="1"/>
        <v/>
      </c>
      <c r="G53" s="6" t="str">
        <f t="shared" si="2"/>
        <v/>
      </c>
      <c r="H53" s="6" t="str">
        <f t="shared" si="3"/>
        <v/>
      </c>
      <c r="I53" s="6" t="str">
        <f t="shared" si="4"/>
        <v/>
      </c>
      <c r="J53" s="6" t="str">
        <f t="shared" si="5"/>
        <v/>
      </c>
    </row>
    <row r="54" spans="1:10" x14ac:dyDescent="0.2">
      <c r="A54" s="7">
        <v>43</v>
      </c>
      <c r="B54" s="6" t="s">
        <v>57</v>
      </c>
      <c r="C54" s="6">
        <f>'Ventilation Cowls'!C48</f>
        <v>0</v>
      </c>
      <c r="D54" s="12">
        <f>'Ventilation Cowls'!D48</f>
        <v>0</v>
      </c>
      <c r="E54" s="6" t="str">
        <f t="shared" si="0"/>
        <v/>
      </c>
      <c r="F54" s="6" t="str">
        <f t="shared" si="1"/>
        <v/>
      </c>
      <c r="G54" s="6" t="str">
        <f t="shared" si="2"/>
        <v/>
      </c>
      <c r="H54" s="6" t="str">
        <f t="shared" si="3"/>
        <v/>
      </c>
      <c r="I54" s="6" t="str">
        <f t="shared" si="4"/>
        <v/>
      </c>
      <c r="J54" s="6" t="str">
        <f t="shared" si="5"/>
        <v/>
      </c>
    </row>
    <row r="55" spans="1:10" x14ac:dyDescent="0.2">
      <c r="A55" s="7">
        <v>44</v>
      </c>
      <c r="B55" s="6" t="s">
        <v>58</v>
      </c>
      <c r="C55" s="6">
        <f>'Ventilation Cowls'!C49</f>
        <v>0</v>
      </c>
      <c r="D55" s="12">
        <f>'Ventilation Cowls'!D49</f>
        <v>0</v>
      </c>
      <c r="E55" s="6" t="str">
        <f t="shared" si="0"/>
        <v/>
      </c>
      <c r="F55" s="6" t="str">
        <f t="shared" si="1"/>
        <v/>
      </c>
      <c r="G55" s="6" t="str">
        <f t="shared" si="2"/>
        <v/>
      </c>
      <c r="H55" s="6" t="str">
        <f t="shared" si="3"/>
        <v/>
      </c>
      <c r="I55" s="6" t="str">
        <f t="shared" si="4"/>
        <v/>
      </c>
      <c r="J55" s="6" t="str">
        <f t="shared" si="5"/>
        <v/>
      </c>
    </row>
    <row r="56" spans="1:10" x14ac:dyDescent="0.2">
      <c r="A56" s="7">
        <v>45</v>
      </c>
      <c r="B56" s="6" t="s">
        <v>59</v>
      </c>
      <c r="C56" s="6">
        <f>'Ventilation Cowls'!C50</f>
        <v>0</v>
      </c>
      <c r="D56" s="12">
        <f>'Ventilation Cowls'!D50</f>
        <v>0</v>
      </c>
      <c r="E56" s="6" t="str">
        <f t="shared" si="0"/>
        <v/>
      </c>
      <c r="F56" s="6" t="str">
        <f t="shared" si="1"/>
        <v/>
      </c>
      <c r="G56" s="6" t="str">
        <f t="shared" si="2"/>
        <v/>
      </c>
      <c r="H56" s="6" t="str">
        <f t="shared" si="3"/>
        <v/>
      </c>
      <c r="I56" s="6" t="str">
        <f t="shared" si="4"/>
        <v/>
      </c>
      <c r="J56" s="6" t="str">
        <f t="shared" si="5"/>
        <v/>
      </c>
    </row>
    <row r="57" spans="1:10" x14ac:dyDescent="0.2">
      <c r="A57" s="7">
        <v>46</v>
      </c>
      <c r="B57" s="6" t="s">
        <v>60</v>
      </c>
      <c r="C57" s="6">
        <f>'Ventilation Cowls'!C51</f>
        <v>0</v>
      </c>
      <c r="D57" s="12">
        <f>'Ventilation Cowls'!D51</f>
        <v>0</v>
      </c>
      <c r="E57" s="6" t="str">
        <f t="shared" si="0"/>
        <v/>
      </c>
      <c r="F57" s="6" t="str">
        <f t="shared" si="1"/>
        <v/>
      </c>
      <c r="G57" s="6" t="str">
        <f t="shared" si="2"/>
        <v/>
      </c>
      <c r="H57" s="6" t="str">
        <f t="shared" si="3"/>
        <v/>
      </c>
      <c r="I57" s="6" t="str">
        <f t="shared" si="4"/>
        <v/>
      </c>
      <c r="J57" s="6" t="str">
        <f t="shared" si="5"/>
        <v/>
      </c>
    </row>
    <row r="58" spans="1:10" x14ac:dyDescent="0.2">
      <c r="A58" s="7">
        <v>47</v>
      </c>
      <c r="B58" s="6" t="s">
        <v>61</v>
      </c>
      <c r="C58" s="6">
        <f>'Ventilation Cowls'!C52</f>
        <v>0</v>
      </c>
      <c r="D58" s="12">
        <f>'Ventilation Cowls'!D52</f>
        <v>0</v>
      </c>
      <c r="E58" s="6" t="str">
        <f t="shared" si="0"/>
        <v/>
      </c>
      <c r="F58" s="6" t="str">
        <f t="shared" si="1"/>
        <v/>
      </c>
      <c r="G58" s="6" t="str">
        <f t="shared" si="2"/>
        <v/>
      </c>
      <c r="H58" s="6" t="str">
        <f t="shared" si="3"/>
        <v/>
      </c>
      <c r="I58" s="6" t="str">
        <f t="shared" si="4"/>
        <v/>
      </c>
      <c r="J58" s="6" t="str">
        <f t="shared" si="5"/>
        <v/>
      </c>
    </row>
    <row r="59" spans="1:10" x14ac:dyDescent="0.2">
      <c r="A59" s="7">
        <v>48</v>
      </c>
      <c r="B59" s="6" t="s">
        <v>62</v>
      </c>
      <c r="C59" s="6">
        <f>'Ventilation Cowls'!C53</f>
        <v>0</v>
      </c>
      <c r="D59" s="12">
        <f>'Ventilation Cowls'!D53</f>
        <v>0</v>
      </c>
      <c r="E59" s="6" t="str">
        <f t="shared" si="0"/>
        <v/>
      </c>
      <c r="F59" s="6" t="str">
        <f t="shared" si="1"/>
        <v/>
      </c>
      <c r="G59" s="6" t="str">
        <f t="shared" si="2"/>
        <v/>
      </c>
      <c r="H59" s="6" t="str">
        <f t="shared" si="3"/>
        <v/>
      </c>
      <c r="I59" s="6" t="str">
        <f t="shared" si="4"/>
        <v/>
      </c>
      <c r="J59" s="6" t="str">
        <f t="shared" si="5"/>
        <v/>
      </c>
    </row>
    <row r="60" spans="1:10" x14ac:dyDescent="0.2">
      <c r="A60" s="7">
        <v>49</v>
      </c>
      <c r="B60" s="6" t="s">
        <v>63</v>
      </c>
      <c r="C60" s="6">
        <f>'Ventilation Cowls'!C54</f>
        <v>0</v>
      </c>
      <c r="D60" s="12">
        <f>'Ventilation Cowls'!D54</f>
        <v>0</v>
      </c>
      <c r="E60" s="6" t="str">
        <f t="shared" si="0"/>
        <v/>
      </c>
      <c r="F60" s="6" t="str">
        <f t="shared" si="1"/>
        <v/>
      </c>
      <c r="G60" s="6" t="str">
        <f t="shared" si="2"/>
        <v/>
      </c>
      <c r="H60" s="6" t="str">
        <f t="shared" si="3"/>
        <v/>
      </c>
      <c r="I60" s="6" t="str">
        <f t="shared" si="4"/>
        <v/>
      </c>
      <c r="J60" s="6" t="str">
        <f t="shared" si="5"/>
        <v/>
      </c>
    </row>
    <row r="61" spans="1:10" x14ac:dyDescent="0.2">
      <c r="A61" s="7">
        <v>50</v>
      </c>
      <c r="B61" s="6" t="s">
        <v>64</v>
      </c>
      <c r="C61" s="6">
        <f>'Ventilation Cowls'!C55</f>
        <v>0</v>
      </c>
      <c r="D61" s="12">
        <f>'Ventilation Cowls'!D55</f>
        <v>0</v>
      </c>
      <c r="E61" s="6" t="str">
        <f t="shared" si="0"/>
        <v/>
      </c>
      <c r="F61" s="6" t="str">
        <f t="shared" si="1"/>
        <v/>
      </c>
      <c r="G61" s="6" t="str">
        <f t="shared" si="2"/>
        <v/>
      </c>
      <c r="H61" s="6" t="str">
        <f t="shared" si="3"/>
        <v/>
      </c>
      <c r="I61" s="6" t="str">
        <f t="shared" si="4"/>
        <v/>
      </c>
      <c r="J61" s="6" t="str">
        <f t="shared" si="5"/>
        <v/>
      </c>
    </row>
    <row r="62" spans="1:10" x14ac:dyDescent="0.2">
      <c r="A62" s="7">
        <v>51</v>
      </c>
      <c r="B62" s="6" t="s">
        <v>65</v>
      </c>
      <c r="C62" s="6">
        <f>'Ventilation Cowls'!C56</f>
        <v>0</v>
      </c>
      <c r="D62" s="12">
        <f>'Ventilation Cowls'!D56</f>
        <v>0</v>
      </c>
      <c r="E62" s="6" t="str">
        <f t="shared" si="0"/>
        <v/>
      </c>
      <c r="F62" s="6" t="str">
        <f t="shared" si="1"/>
        <v/>
      </c>
      <c r="G62" s="6" t="str">
        <f t="shared" si="2"/>
        <v/>
      </c>
      <c r="H62" s="6" t="str">
        <f t="shared" si="3"/>
        <v/>
      </c>
      <c r="I62" s="6" t="str">
        <f t="shared" si="4"/>
        <v/>
      </c>
      <c r="J62" s="6" t="str">
        <f t="shared" si="5"/>
        <v/>
      </c>
    </row>
    <row r="63" spans="1:10" x14ac:dyDescent="0.2">
      <c r="A63" s="7">
        <v>52</v>
      </c>
      <c r="B63" s="6" t="s">
        <v>66</v>
      </c>
      <c r="C63" s="6">
        <f>'Ventilation Cowls'!C57</f>
        <v>0</v>
      </c>
      <c r="D63" s="12">
        <f>'Ventilation Cowls'!D57</f>
        <v>0</v>
      </c>
      <c r="E63" s="6" t="str">
        <f t="shared" si="0"/>
        <v/>
      </c>
      <c r="F63" s="6" t="str">
        <f t="shared" si="1"/>
        <v/>
      </c>
      <c r="G63" s="6" t="str">
        <f t="shared" si="2"/>
        <v/>
      </c>
      <c r="H63" s="6" t="str">
        <f t="shared" si="3"/>
        <v/>
      </c>
      <c r="I63" s="6" t="str">
        <f t="shared" si="4"/>
        <v/>
      </c>
      <c r="J63" s="6" t="str">
        <f t="shared" si="5"/>
        <v/>
      </c>
    </row>
    <row r="64" spans="1:10" x14ac:dyDescent="0.2">
      <c r="A64" s="7">
        <v>53</v>
      </c>
      <c r="B64" s="6" t="s">
        <v>67</v>
      </c>
      <c r="C64" s="6">
        <f>'Ventilation Cowls'!C58</f>
        <v>0</v>
      </c>
      <c r="D64" s="12">
        <f>'Ventilation Cowls'!D58</f>
        <v>0</v>
      </c>
      <c r="E64" s="6" t="str">
        <f t="shared" si="0"/>
        <v/>
      </c>
      <c r="F64" s="6" t="str">
        <f t="shared" si="1"/>
        <v/>
      </c>
      <c r="G64" s="6" t="str">
        <f t="shared" si="2"/>
        <v/>
      </c>
      <c r="H64" s="6" t="str">
        <f t="shared" si="3"/>
        <v/>
      </c>
      <c r="I64" s="6" t="str">
        <f t="shared" si="4"/>
        <v/>
      </c>
      <c r="J64" s="6" t="str">
        <f t="shared" si="5"/>
        <v/>
      </c>
    </row>
    <row r="65" spans="1:10" x14ac:dyDescent="0.2">
      <c r="A65" s="7">
        <v>54</v>
      </c>
      <c r="B65" s="6" t="s">
        <v>68</v>
      </c>
      <c r="C65" s="6">
        <f>'Ventilation Cowls'!C59</f>
        <v>0</v>
      </c>
      <c r="D65" s="12">
        <f>'Ventilation Cowls'!D59</f>
        <v>0</v>
      </c>
      <c r="E65" s="6" t="str">
        <f t="shared" si="0"/>
        <v/>
      </c>
      <c r="F65" s="6" t="str">
        <f t="shared" si="1"/>
        <v/>
      </c>
      <c r="G65" s="6" t="str">
        <f t="shared" si="2"/>
        <v/>
      </c>
      <c r="H65" s="6" t="str">
        <f t="shared" si="3"/>
        <v/>
      </c>
      <c r="I65" s="6" t="str">
        <f t="shared" si="4"/>
        <v/>
      </c>
      <c r="J65" s="6" t="str">
        <f t="shared" si="5"/>
        <v/>
      </c>
    </row>
  </sheetData>
  <mergeCells count="5">
    <mergeCell ref="E11:J11"/>
    <mergeCell ref="B11:B12"/>
    <mergeCell ref="C11:C12"/>
    <mergeCell ref="D11:D12"/>
    <mergeCell ref="A11:A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744240AE98CE4CB4E45D5C3B4663A8" ma:contentTypeVersion="14" ma:contentTypeDescription="Create a new document." ma:contentTypeScope="" ma:versionID="0d45049c704d7029ecc382c6c9baaf4b">
  <xsd:schema xmlns:xsd="http://www.w3.org/2001/XMLSchema" xmlns:xs="http://www.w3.org/2001/XMLSchema" xmlns:p="http://schemas.microsoft.com/office/2006/metadata/properties" xmlns:ns3="4974e3f3-a303-4485-8f3e-7fa7122c732d" xmlns:ns4="99a48d78-7f2f-4608-81f9-2e8696f9e03a" targetNamespace="http://schemas.microsoft.com/office/2006/metadata/properties" ma:root="true" ma:fieldsID="cace70b546710f0a2d2d3b584acd5a7f" ns3:_="" ns4:_="">
    <xsd:import namespace="4974e3f3-a303-4485-8f3e-7fa7122c732d"/>
    <xsd:import namespace="99a48d78-7f2f-4608-81f9-2e8696f9e0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4e3f3-a303-4485-8f3e-7fa7122c7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48d78-7f2f-4608-81f9-2e8696f9e0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17B5A-9C38-43A0-AEEC-4B085B76C2E6}">
  <ds:schemaRefs>
    <ds:schemaRef ds:uri="http://purl.org/dc/elements/1.1/"/>
    <ds:schemaRef ds:uri="http://schemas.microsoft.com/office/2006/documentManagement/types"/>
    <ds:schemaRef ds:uri="http://purl.org/dc/terms/"/>
    <ds:schemaRef ds:uri="99a48d78-7f2f-4608-81f9-2e8696f9e03a"/>
    <ds:schemaRef ds:uri="http://purl.org/dc/dcmitype/"/>
    <ds:schemaRef ds:uri="4974e3f3-a303-4485-8f3e-7fa7122c732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19E632-D102-48A3-96F1-362048C80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D47A5-E9D5-4B29-AFBB-F5D5B4E52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4e3f3-a303-4485-8f3e-7fa7122c732d"/>
    <ds:schemaRef ds:uri="99a48d78-7f2f-4608-81f9-2e8696f9e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Ventilation Cowls</vt:lpstr>
      <vt:lpstr>Cowl Data</vt:lpstr>
      <vt:lpstr>'Ventilation Cowls'!Print_Area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2025-07-07T23:43:33Z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0x01010073744240AE98CE4CB4E45D5C3B4663A8</vt:lpwstr>
  </property>
</Properties>
</file>